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ショートカット\●北信越予選会\"/>
    </mc:Choice>
  </mc:AlternateContent>
  <workbookProtection workbookAlgorithmName="SHA-512" workbookHashValue="+BQ+A11r5IkJ47wqB3TqY5zYquBWk1vv0Gbcl+du5jFm+1O7APItzf7dlcDq2bXuERT1nlDNepYyrtEK6JWIIg==" workbookSaltValue="LK4mzhpkUeUxUXgxsTRjiw==" workbookSpinCount="100000" lockStructure="1"/>
  <bookViews>
    <workbookView xWindow="0" yWindow="0" windowWidth="28800" windowHeight="12450" firstSheet="1" activeTab="1"/>
  </bookViews>
  <sheets>
    <sheet name="データ" sheetId="1" state="hidden" r:id="rId1"/>
    <sheet name="確認" sheetId="8" r:id="rId2"/>
    <sheet name="申込書" sheetId="38" r:id="rId3"/>
  </sheets>
  <definedNames>
    <definedName name="ERRふりがな区切">データ!$B$31</definedName>
    <definedName name="ERRふりがな未入力">データ!$B$30</definedName>
    <definedName name="ERR学年">データ!$B$32</definedName>
    <definedName name="ERR種目未選択">データ!$B$34</definedName>
    <definedName name="ERR選手区切">データ!$B$29</definedName>
    <definedName name="ERR選手未入力">データ!$B$28</definedName>
    <definedName name="ERR大会成績未選択">データ!$B$35</definedName>
    <definedName name="ERR登録番号">データ!$B$33</definedName>
    <definedName name="ERR必須入力">データ!$B$27</definedName>
    <definedName name="WAR学年">データ!#REF!</definedName>
    <definedName name="オープン参加">データ!$B$13:$B$13</definedName>
    <definedName name="チーム種別">データ!$B$16:$B$22</definedName>
    <definedName name="学年">データ!$B$5:$B$10</definedName>
    <definedName name="競技種目">データ!$B$37:$B$42</definedName>
    <definedName name="区切文字">データ!$B$24:$B$25</definedName>
    <definedName name="種目">データ!$B$2:$B$3</definedName>
    <definedName name="成績">データ!$B$44:$B$47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8" l="1"/>
  <c r="E11" i="8"/>
  <c r="D12" i="8"/>
  <c r="D11" i="8"/>
  <c r="C13" i="8"/>
  <c r="C12" i="8"/>
  <c r="C11" i="8"/>
  <c r="C10" i="8"/>
  <c r="C8" i="8"/>
  <c r="W23" i="38"/>
  <c r="AV23" i="38" s="1"/>
  <c r="X23" i="38"/>
  <c r="AA23" i="38"/>
  <c r="AD23" i="38"/>
  <c r="AF23" i="38" s="1" a="1"/>
  <c r="AF23" i="38" s="1"/>
  <c r="AG23" i="38"/>
  <c r="AI23" i="38"/>
  <c r="AK23" i="38"/>
  <c r="AM23" i="38"/>
  <c r="AO23" i="38" s="1" a="1"/>
  <c r="AO23" i="38" s="1"/>
  <c r="AP23" i="38"/>
  <c r="AR23" i="38" s="1" a="1"/>
  <c r="AR23" i="38" s="1"/>
  <c r="AS23" i="38"/>
  <c r="AU23" i="38"/>
  <c r="AW23" i="38"/>
  <c r="W24" i="38"/>
  <c r="X24" i="38"/>
  <c r="AA24" i="38"/>
  <c r="AC24" i="38" s="1" a="1"/>
  <c r="AC24" i="38" s="1"/>
  <c r="AD24" i="38"/>
  <c r="AF24" i="38" s="1" a="1"/>
  <c r="AF24" i="38" s="1"/>
  <c r="AG24" i="38"/>
  <c r="AI24" i="38"/>
  <c r="AK24" i="38"/>
  <c r="AM24" i="38"/>
  <c r="AO24" i="38" s="1" a="1"/>
  <c r="AO24" i="38" s="1"/>
  <c r="AP24" i="38"/>
  <c r="AR24" i="38" s="1" a="1"/>
  <c r="AR24" i="38" s="1"/>
  <c r="AS24" i="38"/>
  <c r="AU24" i="38"/>
  <c r="AW24" i="38"/>
  <c r="W25" i="38"/>
  <c r="AE25" i="38" s="1"/>
  <c r="X25" i="38"/>
  <c r="AA25" i="38"/>
  <c r="AC25" i="38" s="1" a="1"/>
  <c r="AC25" i="38" s="1"/>
  <c r="AD25" i="38"/>
  <c r="AF25" i="38" s="1" a="1"/>
  <c r="AF25" i="38" s="1"/>
  <c r="AG25" i="38"/>
  <c r="AI25" i="38"/>
  <c r="AK25" i="38"/>
  <c r="AM25" i="38"/>
  <c r="AO25" i="38" s="1" a="1"/>
  <c r="AO25" i="38" s="1"/>
  <c r="AP25" i="38"/>
  <c r="AR25" i="38" s="1" a="1"/>
  <c r="AR25" i="38" s="1"/>
  <c r="AS25" i="38"/>
  <c r="AU25" i="38"/>
  <c r="AW25" i="38"/>
  <c r="W26" i="38"/>
  <c r="AE26" i="38" s="1"/>
  <c r="X26" i="38"/>
  <c r="AA26" i="38"/>
  <c r="AC26" i="38" s="1" a="1"/>
  <c r="AC26" i="38" s="1"/>
  <c r="AD26" i="38"/>
  <c r="AF26" i="38" s="1" a="1"/>
  <c r="AF26" i="38" s="1"/>
  <c r="AG26" i="38"/>
  <c r="AI26" i="38"/>
  <c r="AK26" i="38"/>
  <c r="AM26" i="38"/>
  <c r="AO26" i="38" s="1" a="1"/>
  <c r="AO26" i="38" s="1"/>
  <c r="AP26" i="38"/>
  <c r="AR26" i="38" s="1" a="1"/>
  <c r="AR26" i="38" s="1"/>
  <c r="AS26" i="38"/>
  <c r="AU26" i="38"/>
  <c r="AW26" i="38"/>
  <c r="W27" i="38"/>
  <c r="AE27" i="38" s="1"/>
  <c r="X27" i="38"/>
  <c r="AA27" i="38"/>
  <c r="AC27" i="38" s="1" a="1"/>
  <c r="AC27" i="38" s="1"/>
  <c r="AD27" i="38"/>
  <c r="AF27" i="38" s="1" a="1"/>
  <c r="AF27" i="38" s="1"/>
  <c r="AG27" i="38"/>
  <c r="AI27" i="38"/>
  <c r="AK27" i="38"/>
  <c r="AM27" i="38"/>
  <c r="AO27" i="38" s="1" a="1"/>
  <c r="AO27" i="38" s="1"/>
  <c r="AP27" i="38"/>
  <c r="AR27" i="38" s="1" a="1"/>
  <c r="AR27" i="38" s="1"/>
  <c r="AS27" i="38"/>
  <c r="AU27" i="38"/>
  <c r="AW27" i="38"/>
  <c r="W28" i="38"/>
  <c r="AE28" i="38" s="1"/>
  <c r="X28" i="38"/>
  <c r="AA28" i="38"/>
  <c r="AC28" i="38" s="1" a="1"/>
  <c r="AC28" i="38" s="1"/>
  <c r="AD28" i="38"/>
  <c r="AF28" i="38" s="1" a="1"/>
  <c r="AF28" i="38" s="1"/>
  <c r="AG28" i="38"/>
  <c r="AI28" i="38"/>
  <c r="AK28" i="38"/>
  <c r="AM28" i="38"/>
  <c r="AO28" i="38" s="1" a="1"/>
  <c r="AO28" i="38" s="1"/>
  <c r="AP28" i="38"/>
  <c r="AR28" i="38" s="1" a="1"/>
  <c r="AR28" i="38" s="1"/>
  <c r="AS28" i="38"/>
  <c r="AU28" i="38"/>
  <c r="AW28" i="38"/>
  <c r="W29" i="38"/>
  <c r="AE29" i="38" s="1"/>
  <c r="X29" i="38"/>
  <c r="AA29" i="38"/>
  <c r="AC29" i="38" s="1" a="1"/>
  <c r="AC29" i="38" s="1"/>
  <c r="AD29" i="38"/>
  <c r="AF29" i="38" s="1" a="1"/>
  <c r="AF29" i="38" s="1"/>
  <c r="AG29" i="38"/>
  <c r="AI29" i="38"/>
  <c r="AK29" i="38"/>
  <c r="AM29" i="38"/>
  <c r="AO29" i="38" s="1" a="1"/>
  <c r="AO29" i="38" s="1"/>
  <c r="AP29" i="38"/>
  <c r="AR29" i="38" s="1" a="1"/>
  <c r="AR29" i="38" s="1"/>
  <c r="AS29" i="38"/>
  <c r="AU29" i="38"/>
  <c r="AW29" i="38"/>
  <c r="W30" i="38"/>
  <c r="AE30" i="38" s="1"/>
  <c r="X30" i="38"/>
  <c r="AA30" i="38"/>
  <c r="AC30" i="38" s="1" a="1"/>
  <c r="AC30" i="38" s="1"/>
  <c r="AD30" i="38"/>
  <c r="AF30" i="38" s="1" a="1"/>
  <c r="AF30" i="38" s="1"/>
  <c r="AG30" i="38"/>
  <c r="AI30" i="38"/>
  <c r="AK30" i="38"/>
  <c r="AM30" i="38"/>
  <c r="AO30" i="38" s="1" a="1"/>
  <c r="AO30" i="38" s="1"/>
  <c r="AP30" i="38"/>
  <c r="AR30" i="38" s="1" a="1"/>
  <c r="AR30" i="38" s="1"/>
  <c r="AS30" i="38"/>
  <c r="AU30" i="38"/>
  <c r="AW30" i="38"/>
  <c r="W31" i="38"/>
  <c r="AE31" i="38" s="1"/>
  <c r="X31" i="38"/>
  <c r="AA31" i="38"/>
  <c r="AC31" i="38" s="1" a="1"/>
  <c r="AC31" i="38" s="1"/>
  <c r="AD31" i="38"/>
  <c r="AF31" i="38" s="1" a="1"/>
  <c r="AF31" i="38" s="1"/>
  <c r="AG31" i="38"/>
  <c r="AI31" i="38"/>
  <c r="AK31" i="38"/>
  <c r="AM31" i="38"/>
  <c r="AO31" i="38" s="1" a="1"/>
  <c r="AO31" i="38" s="1"/>
  <c r="AP31" i="38"/>
  <c r="AR31" i="38" s="1" a="1"/>
  <c r="AR31" i="38" s="1"/>
  <c r="AS31" i="38"/>
  <c r="AU31" i="38"/>
  <c r="AW31" i="38"/>
  <c r="W32" i="38"/>
  <c r="AE32" i="38" s="1"/>
  <c r="X32" i="38"/>
  <c r="AA32" i="38"/>
  <c r="AC32" i="38" s="1" a="1"/>
  <c r="AC32" i="38" s="1"/>
  <c r="AD32" i="38"/>
  <c r="AF32" i="38" s="1" a="1"/>
  <c r="AF32" i="38" s="1"/>
  <c r="AG32" i="38"/>
  <c r="AI32" i="38"/>
  <c r="AK32" i="38"/>
  <c r="AM32" i="38"/>
  <c r="AO32" i="38" a="1"/>
  <c r="AO32" i="38" s="1"/>
  <c r="AP32" i="38"/>
  <c r="AR32" i="38" a="1"/>
  <c r="AR32" i="38" s="1"/>
  <c r="AS32" i="38"/>
  <c r="AU32" i="38"/>
  <c r="AW32" i="38"/>
  <c r="W33" i="38"/>
  <c r="AE33" i="38" s="1"/>
  <c r="X33" i="38"/>
  <c r="AA33" i="38"/>
  <c r="AC33" i="38" s="1" a="1"/>
  <c r="AC33" i="38" s="1"/>
  <c r="AD33" i="38"/>
  <c r="AF33" i="38" s="1" a="1"/>
  <c r="AF33" i="38" s="1"/>
  <c r="AG33" i="38"/>
  <c r="AI33" i="38"/>
  <c r="AK33" i="38"/>
  <c r="AM33" i="38"/>
  <c r="AO33" i="38" a="1"/>
  <c r="AO33" i="38" s="1"/>
  <c r="AP33" i="38"/>
  <c r="AR33" i="38" a="1"/>
  <c r="AR33" i="38" s="1"/>
  <c r="AS33" i="38"/>
  <c r="AU33" i="38"/>
  <c r="AW33" i="38"/>
  <c r="W34" i="38"/>
  <c r="AE34" i="38" s="1"/>
  <c r="X34" i="38"/>
  <c r="AA34" i="38"/>
  <c r="AC34" i="38" s="1" a="1"/>
  <c r="AC34" i="38" s="1"/>
  <c r="AD34" i="38"/>
  <c r="AF34" i="38" s="1" a="1"/>
  <c r="AF34" i="38" s="1"/>
  <c r="AG34" i="38"/>
  <c r="AI34" i="38"/>
  <c r="AK34" i="38"/>
  <c r="AM34" i="38"/>
  <c r="AO34" i="38" s="1" a="1"/>
  <c r="AO34" i="38" s="1"/>
  <c r="AP34" i="38"/>
  <c r="AR34" i="38" s="1" a="1"/>
  <c r="AR34" i="38" s="1"/>
  <c r="AS34" i="38"/>
  <c r="AU34" i="38"/>
  <c r="AW34" i="38"/>
  <c r="W35" i="38"/>
  <c r="AE35" i="38" s="1"/>
  <c r="X35" i="38"/>
  <c r="AA35" i="38"/>
  <c r="AC35" i="38" s="1" a="1"/>
  <c r="AC35" i="38" s="1"/>
  <c r="AD35" i="38"/>
  <c r="AF35" i="38" s="1" a="1"/>
  <c r="AF35" i="38" s="1"/>
  <c r="AG35" i="38"/>
  <c r="AI35" i="38"/>
  <c r="AK35" i="38"/>
  <c r="AM35" i="38"/>
  <c r="AO35" i="38" s="1" a="1"/>
  <c r="AO35" i="38" s="1"/>
  <c r="AP35" i="38"/>
  <c r="AR35" i="38" s="1" a="1"/>
  <c r="AR35" i="38" s="1"/>
  <c r="AS35" i="38"/>
  <c r="AU35" i="38"/>
  <c r="AW35" i="38"/>
  <c r="W36" i="38"/>
  <c r="AE36" i="38" s="1"/>
  <c r="X36" i="38"/>
  <c r="AA36" i="38"/>
  <c r="AC36" i="38" s="1" a="1"/>
  <c r="AC36" i="38" s="1"/>
  <c r="AD36" i="38"/>
  <c r="AF36" i="38" s="1" a="1"/>
  <c r="AF36" i="38" s="1"/>
  <c r="AG36" i="38"/>
  <c r="AI36" i="38"/>
  <c r="AK36" i="38"/>
  <c r="AM36" i="38"/>
  <c r="AO36" i="38" a="1"/>
  <c r="AO36" i="38" s="1"/>
  <c r="AP36" i="38"/>
  <c r="AR36" i="38" s="1" a="1"/>
  <c r="AR36" i="38" s="1"/>
  <c r="AS36" i="38"/>
  <c r="AU36" i="38"/>
  <c r="AW36" i="38"/>
  <c r="W5" i="38"/>
  <c r="X5" i="38"/>
  <c r="AA5" i="38"/>
  <c r="AC5" i="38" s="1" a="1"/>
  <c r="AC5" i="38" s="1"/>
  <c r="AD5" i="38"/>
  <c r="AF5" i="38" s="1" a="1"/>
  <c r="AF5" i="38" s="1"/>
  <c r="AG5" i="38"/>
  <c r="AI5" i="38"/>
  <c r="AK5" i="38"/>
  <c r="W6" i="38"/>
  <c r="AJ6" i="38" s="1"/>
  <c r="X6" i="38"/>
  <c r="AA6" i="38"/>
  <c r="AC6" i="38" a="1"/>
  <c r="AC6" i="38" s="1"/>
  <c r="AD6" i="38"/>
  <c r="AF6" i="38" s="1" a="1"/>
  <c r="AF6" i="38" s="1"/>
  <c r="AG6" i="38"/>
  <c r="AI6" i="38"/>
  <c r="AK6" i="38"/>
  <c r="W7" i="38"/>
  <c r="AE7" i="38" s="1"/>
  <c r="X7" i="38"/>
  <c r="AA7" i="38"/>
  <c r="AC7" i="38" s="1" a="1"/>
  <c r="AC7" i="38" s="1"/>
  <c r="AD7" i="38"/>
  <c r="AF7" i="38" s="1" a="1"/>
  <c r="AF7" i="38" s="1"/>
  <c r="AG7" i="38"/>
  <c r="AI7" i="38"/>
  <c r="AK7" i="38"/>
  <c r="W8" i="38"/>
  <c r="AJ8" i="38" s="1"/>
  <c r="X8" i="38"/>
  <c r="AA8" i="38"/>
  <c r="AC8" i="38" s="1" a="1"/>
  <c r="AC8" i="38" s="1"/>
  <c r="AD8" i="38"/>
  <c r="AF8" i="38" a="1"/>
  <c r="AF8" i="38" s="1"/>
  <c r="AG8" i="38"/>
  <c r="AI8" i="38"/>
  <c r="AK8" i="38"/>
  <c r="W9" i="38"/>
  <c r="AE9" i="38" s="1"/>
  <c r="X9" i="38"/>
  <c r="AA9" i="38"/>
  <c r="AC9" i="38" s="1" a="1"/>
  <c r="AC9" i="38" s="1"/>
  <c r="AD9" i="38"/>
  <c r="AF9" i="38" s="1" a="1"/>
  <c r="AF9" i="38" s="1"/>
  <c r="AG9" i="38"/>
  <c r="AI9" i="38"/>
  <c r="AK9" i="38"/>
  <c r="W10" i="38"/>
  <c r="AJ10" i="38" s="1"/>
  <c r="X10" i="38"/>
  <c r="AA10" i="38"/>
  <c r="AC10" i="38" s="1" a="1"/>
  <c r="AC10" i="38" s="1"/>
  <c r="AD10" i="38"/>
  <c r="AF10" i="38" s="1" a="1"/>
  <c r="AF10" i="38" s="1"/>
  <c r="AG10" i="38"/>
  <c r="AI10" i="38"/>
  <c r="AK10" i="38"/>
  <c r="W11" i="38"/>
  <c r="X11" i="38"/>
  <c r="AA11" i="38"/>
  <c r="AC11" i="38" s="1" a="1"/>
  <c r="AC11" i="38" s="1"/>
  <c r="AD11" i="38"/>
  <c r="AF11" i="38" s="1" a="1"/>
  <c r="AF11" i="38" s="1"/>
  <c r="AG11" i="38"/>
  <c r="AI11" i="38"/>
  <c r="AK11" i="38"/>
  <c r="W12" i="38"/>
  <c r="AJ12" i="38" s="1"/>
  <c r="X12" i="38"/>
  <c r="AA12" i="38"/>
  <c r="AC12" i="38" s="1" a="1"/>
  <c r="AC12" i="38" s="1"/>
  <c r="AD12" i="38"/>
  <c r="AF12" i="38" s="1" a="1"/>
  <c r="AF12" i="38" s="1"/>
  <c r="AG12" i="38"/>
  <c r="AI12" i="38"/>
  <c r="AK12" i="38"/>
  <c r="W13" i="38"/>
  <c r="AE13" i="38" s="1"/>
  <c r="X13" i="38"/>
  <c r="AA13" i="38"/>
  <c r="AC13" i="38" s="1" a="1"/>
  <c r="AC13" i="38" s="1"/>
  <c r="AD13" i="38"/>
  <c r="AF13" i="38" s="1" a="1"/>
  <c r="AF13" i="38" s="1"/>
  <c r="AG13" i="38"/>
  <c r="AI13" i="38"/>
  <c r="AK13" i="38"/>
  <c r="W14" i="38"/>
  <c r="AJ14" i="38" s="1"/>
  <c r="X14" i="38"/>
  <c r="AA14" i="38"/>
  <c r="AC14" i="38" s="1" a="1"/>
  <c r="AC14" i="38" s="1"/>
  <c r="AD14" i="38"/>
  <c r="AF14" i="38" s="1" a="1"/>
  <c r="AF14" i="38" s="1"/>
  <c r="AG14" i="38"/>
  <c r="AI14" i="38"/>
  <c r="AK14" i="38"/>
  <c r="W15" i="38"/>
  <c r="AE15" i="38" s="1"/>
  <c r="X15" i="38"/>
  <c r="AA15" i="38"/>
  <c r="AC15" i="38" a="1"/>
  <c r="AC15" i="38" s="1"/>
  <c r="AD15" i="38"/>
  <c r="AF15" i="38" s="1" a="1"/>
  <c r="AF15" i="38" s="1"/>
  <c r="AG15" i="38"/>
  <c r="AI15" i="38"/>
  <c r="AK15" i="38"/>
  <c r="W16" i="38"/>
  <c r="AJ16" i="38" s="1"/>
  <c r="X16" i="38"/>
  <c r="AA16" i="38"/>
  <c r="AC16" i="38" s="1" a="1"/>
  <c r="AC16" i="38" s="1"/>
  <c r="AD16" i="38"/>
  <c r="AF16" i="38" s="1" a="1"/>
  <c r="AF16" i="38" s="1"/>
  <c r="AG16" i="38"/>
  <c r="AH16" i="38"/>
  <c r="AI16" i="38"/>
  <c r="AK16" i="38"/>
  <c r="W17" i="38"/>
  <c r="X17" i="38"/>
  <c r="AA17" i="38"/>
  <c r="AC17" i="38" s="1" a="1"/>
  <c r="AC17" i="38" s="1"/>
  <c r="AD17" i="38"/>
  <c r="AF17" i="38" s="1" a="1"/>
  <c r="AF17" i="38" s="1"/>
  <c r="AG17" i="38"/>
  <c r="AI17" i="38"/>
  <c r="AK17" i="38"/>
  <c r="W18" i="38"/>
  <c r="AJ18" i="38" s="1"/>
  <c r="X18" i="38"/>
  <c r="AA18" i="38"/>
  <c r="AC18" i="38" s="1" a="1"/>
  <c r="AC18" i="38" s="1"/>
  <c r="AD18" i="38"/>
  <c r="AF18" i="38" s="1" a="1"/>
  <c r="AF18" i="38" s="1"/>
  <c r="AG18" i="38"/>
  <c r="AI18" i="38"/>
  <c r="AK18" i="38"/>
  <c r="AK4" i="38"/>
  <c r="AI4" i="38"/>
  <c r="AG4" i="38"/>
  <c r="AD4" i="38"/>
  <c r="AF4" i="38" s="1" a="1"/>
  <c r="AF4" i="38" s="1"/>
  <c r="AA4" i="38"/>
  <c r="AC4" i="38" s="1" a="1"/>
  <c r="AC4" i="38" s="1"/>
  <c r="X4" i="38"/>
  <c r="W4" i="38"/>
  <c r="AI22" i="38"/>
  <c r="Q16" i="38"/>
  <c r="S16" i="38" s="1"/>
  <c r="AW22" i="38"/>
  <c r="AU22" i="38"/>
  <c r="AS22" i="38"/>
  <c r="AP22" i="38"/>
  <c r="AR22" i="38" s="1" a="1"/>
  <c r="AR22" i="38" s="1"/>
  <c r="AM22" i="38"/>
  <c r="AK22" i="38"/>
  <c r="AG22" i="38"/>
  <c r="AD22" i="38"/>
  <c r="AF22" i="38" s="1" a="1"/>
  <c r="AF22" i="38" s="1"/>
  <c r="X22" i="38"/>
  <c r="AA22" i="38"/>
  <c r="W22" i="38"/>
  <c r="AV22" i="38" s="1"/>
  <c r="Q15" i="38" l="1"/>
  <c r="S15" i="38" s="1"/>
  <c r="Y16" i="38"/>
  <c r="AH15" i="38"/>
  <c r="AB15" i="38"/>
  <c r="Q14" i="38"/>
  <c r="S14" i="38" s="1"/>
  <c r="AE5" i="38"/>
  <c r="AE16" i="38"/>
  <c r="AJ15" i="38"/>
  <c r="AE12" i="38"/>
  <c r="Q12" i="38"/>
  <c r="S12" i="38" s="1"/>
  <c r="AL12" i="38"/>
  <c r="AB12" i="38"/>
  <c r="AL16" i="38"/>
  <c r="AB16" i="38"/>
  <c r="Y12" i="38"/>
  <c r="Z12" i="38" s="1"/>
  <c r="AH12" i="38"/>
  <c r="AB22" i="38"/>
  <c r="AX25" i="38"/>
  <c r="AE24" i="38"/>
  <c r="AQ25" i="38"/>
  <c r="Y8" i="38"/>
  <c r="Q8" i="38" s="1"/>
  <c r="S8" i="38" s="1"/>
  <c r="AB11" i="38"/>
  <c r="AJ11" i="38"/>
  <c r="AE11" i="38"/>
  <c r="AE17" i="38"/>
  <c r="Y17" i="38"/>
  <c r="Z17" i="38" s="1"/>
  <c r="AH17" i="38" s="1"/>
  <c r="AX24" i="38"/>
  <c r="AJ24" i="38"/>
  <c r="Z16" i="38"/>
  <c r="AL23" i="38"/>
  <c r="AX23" i="38"/>
  <c r="AJ23" i="38"/>
  <c r="Y23" i="38"/>
  <c r="Z23" i="38" s="1"/>
  <c r="AH23" i="38" s="1"/>
  <c r="AE23" i="38"/>
  <c r="AQ23" i="38"/>
  <c r="AB7" i="38"/>
  <c r="AL8" i="38"/>
  <c r="AJ7" i="38"/>
  <c r="AE8" i="38"/>
  <c r="AB8" i="38"/>
  <c r="AX26" i="38"/>
  <c r="AQ24" i="38"/>
  <c r="AQ26" i="38"/>
  <c r="AE22" i="38"/>
  <c r="AJ22" i="38"/>
  <c r="AX22" i="38"/>
  <c r="AL22" i="38"/>
  <c r="AJ27" i="38"/>
  <c r="AX27" i="38"/>
  <c r="AQ22" i="38"/>
  <c r="AJ26" i="38"/>
  <c r="AJ25" i="38"/>
  <c r="AQ27" i="38"/>
  <c r="AL4" i="38"/>
  <c r="Y4" i="38"/>
  <c r="Z4" i="38" s="1"/>
  <c r="AH4" i="38" s="1"/>
  <c r="AN23" i="38"/>
  <c r="AJ36" i="38"/>
  <c r="AQ35" i="38"/>
  <c r="AX34" i="38"/>
  <c r="AJ34" i="38"/>
  <c r="AQ33" i="38"/>
  <c r="AQ32" i="38"/>
  <c r="AQ31" i="38"/>
  <c r="AJ30" i="38"/>
  <c r="AQ29" i="38"/>
  <c r="AQ28" i="38"/>
  <c r="AC23" i="38" a="1"/>
  <c r="AC23" i="38" s="1"/>
  <c r="AB23" i="38" s="1"/>
  <c r="AX36" i="38"/>
  <c r="AQ36" i="38"/>
  <c r="AX35" i="38"/>
  <c r="AJ35" i="38"/>
  <c r="AQ34" i="38"/>
  <c r="AX33" i="38"/>
  <c r="AJ33" i="38"/>
  <c r="AX32" i="38"/>
  <c r="AJ32" i="38"/>
  <c r="AX31" i="38"/>
  <c r="AJ31" i="38"/>
  <c r="AX30" i="38"/>
  <c r="AQ30" i="38"/>
  <c r="AX29" i="38"/>
  <c r="AJ29" i="38"/>
  <c r="AX28" i="38"/>
  <c r="AJ28" i="38"/>
  <c r="AV36" i="38"/>
  <c r="AH36" i="38"/>
  <c r="AB36" i="38"/>
  <c r="AV35" i="38"/>
  <c r="AB35" i="38"/>
  <c r="AV34" i="38"/>
  <c r="AH34" i="38"/>
  <c r="AB34" i="38"/>
  <c r="AV33" i="38"/>
  <c r="AH33" i="38"/>
  <c r="AB33" i="38"/>
  <c r="AV32" i="38"/>
  <c r="AH32" i="38"/>
  <c r="AB32" i="38"/>
  <c r="AV31" i="38"/>
  <c r="AB31" i="38"/>
  <c r="AV30" i="38"/>
  <c r="AH30" i="38"/>
  <c r="AB30" i="38"/>
  <c r="AV29" i="38"/>
  <c r="AH29" i="38"/>
  <c r="AB29" i="38"/>
  <c r="AV28" i="38"/>
  <c r="AB28" i="38"/>
  <c r="AV27" i="38"/>
  <c r="AH27" i="38"/>
  <c r="AB27" i="38"/>
  <c r="AV26" i="38"/>
  <c r="AB26" i="38"/>
  <c r="AV25" i="38"/>
  <c r="AB25" i="38"/>
  <c r="Q25" i="38" s="1"/>
  <c r="AV24" i="38"/>
  <c r="AB24" i="38"/>
  <c r="AT36" i="38"/>
  <c r="AN36" i="38"/>
  <c r="AN35" i="38"/>
  <c r="AT34" i="38"/>
  <c r="AN34" i="38"/>
  <c r="AT33" i="38"/>
  <c r="AN33" i="38"/>
  <c r="AT32" i="38"/>
  <c r="AN32" i="38"/>
  <c r="AN31" i="38"/>
  <c r="AT30" i="38"/>
  <c r="AN30" i="38"/>
  <c r="AT29" i="38"/>
  <c r="AN29" i="38"/>
  <c r="AN28" i="38"/>
  <c r="AN27" i="38"/>
  <c r="AN26" i="38"/>
  <c r="R26" i="38" s="1"/>
  <c r="AN25" i="38"/>
  <c r="R25" i="38" s="1"/>
  <c r="AN24" i="38"/>
  <c r="Y35" i="38"/>
  <c r="Z35" i="38" s="1"/>
  <c r="AH35" i="38" s="1"/>
  <c r="Y34" i="38"/>
  <c r="Z34" i="38" s="1"/>
  <c r="Y33" i="38"/>
  <c r="Z33" i="38" s="1"/>
  <c r="Y32" i="38"/>
  <c r="Z32" i="38" s="1"/>
  <c r="Y31" i="38"/>
  <c r="Z31" i="38" s="1"/>
  <c r="AH31" i="38" s="1"/>
  <c r="Y30" i="38"/>
  <c r="Z30" i="38" s="1"/>
  <c r="Y29" i="38"/>
  <c r="Z29" i="38" s="1"/>
  <c r="Y28" i="38"/>
  <c r="Z28" i="38" s="1"/>
  <c r="AT28" i="38" s="1"/>
  <c r="Y27" i="38"/>
  <c r="Z27" i="38" s="1"/>
  <c r="AT27" i="38" s="1"/>
  <c r="Y26" i="38"/>
  <c r="Z26" i="38" s="1"/>
  <c r="AT26" i="38" s="1"/>
  <c r="Y25" i="38"/>
  <c r="Z25" i="38" s="1"/>
  <c r="AH25" i="38" s="1"/>
  <c r="Y24" i="38"/>
  <c r="Z24" i="38" s="1"/>
  <c r="AH24" i="38" s="1"/>
  <c r="Q30" i="38"/>
  <c r="Y36" i="38"/>
  <c r="Z36" i="38" s="1"/>
  <c r="R29" i="38"/>
  <c r="AL36" i="38"/>
  <c r="AL35" i="38"/>
  <c r="AL34" i="38"/>
  <c r="AL33" i="38"/>
  <c r="AL32" i="38"/>
  <c r="AL31" i="38"/>
  <c r="AL30" i="38"/>
  <c r="AL29" i="38"/>
  <c r="AL28" i="38"/>
  <c r="AL27" i="38"/>
  <c r="AL26" i="38"/>
  <c r="AL25" i="38"/>
  <c r="AL24" i="38"/>
  <c r="Q27" i="38"/>
  <c r="R30" i="38"/>
  <c r="R34" i="38"/>
  <c r="Q13" i="38"/>
  <c r="S13" i="38" s="1"/>
  <c r="AH14" i="38"/>
  <c r="AB6" i="38"/>
  <c r="Y15" i="38"/>
  <c r="Z15" i="38" s="1"/>
  <c r="Y11" i="38"/>
  <c r="Z11" i="38" s="1"/>
  <c r="AH11" i="38" s="1"/>
  <c r="Y7" i="38"/>
  <c r="AH18" i="38"/>
  <c r="AJ17" i="38"/>
  <c r="AB14" i="38"/>
  <c r="AJ13" i="38"/>
  <c r="AB10" i="38"/>
  <c r="AJ5" i="38"/>
  <c r="AB17" i="38"/>
  <c r="AL15" i="38"/>
  <c r="AH13" i="38"/>
  <c r="AB13" i="38"/>
  <c r="AL11" i="38"/>
  <c r="AH9" i="38"/>
  <c r="AB9" i="38"/>
  <c r="AL7" i="38"/>
  <c r="AB5" i="38"/>
  <c r="AB18" i="38"/>
  <c r="AJ9" i="38"/>
  <c r="Q18" i="38"/>
  <c r="S18" i="38" s="1"/>
  <c r="Y18" i="38"/>
  <c r="Z18" i="38" s="1"/>
  <c r="Y14" i="38"/>
  <c r="Z14" i="38" s="1"/>
  <c r="Y10" i="38"/>
  <c r="Z10" i="38" s="1"/>
  <c r="AH10" i="38" s="1"/>
  <c r="Y6" i="38"/>
  <c r="Q9" i="38"/>
  <c r="S9" i="38" s="1"/>
  <c r="AL18" i="38"/>
  <c r="AE18" i="38"/>
  <c r="AL14" i="38"/>
  <c r="AE14" i="38"/>
  <c r="AL10" i="38"/>
  <c r="AE10" i="38"/>
  <c r="AL6" i="38"/>
  <c r="AE6" i="38"/>
  <c r="Y9" i="38"/>
  <c r="Z9" i="38" s="1"/>
  <c r="Y5" i="38"/>
  <c r="Z5" i="38" s="1"/>
  <c r="AH5" i="38" s="1"/>
  <c r="Y13" i="38"/>
  <c r="Z13" i="38" s="1"/>
  <c r="AL17" i="38"/>
  <c r="AL13" i="38"/>
  <c r="AL9" i="38"/>
  <c r="AL5" i="38"/>
  <c r="AB4" i="38"/>
  <c r="AJ4" i="38"/>
  <c r="AE4" i="38"/>
  <c r="AO22" i="38" a="1"/>
  <c r="AO22" i="38" s="1"/>
  <c r="AN22" i="38" s="1"/>
  <c r="Q34" i="38"/>
  <c r="Q33" i="38"/>
  <c r="Q29" i="38"/>
  <c r="R36" i="38"/>
  <c r="R32" i="38"/>
  <c r="R33" i="38"/>
  <c r="Q36" i="38"/>
  <c r="Q32" i="38"/>
  <c r="R35" i="38"/>
  <c r="Y22" i="38"/>
  <c r="S36" i="38" l="1"/>
  <c r="S32" i="38"/>
  <c r="S33" i="38"/>
  <c r="Q5" i="38"/>
  <c r="S5" i="38" s="1"/>
  <c r="C9" i="8" s="1"/>
  <c r="C15" i="8" s="1"/>
  <c r="C14" i="8"/>
  <c r="S34" i="38"/>
  <c r="S30" i="38"/>
  <c r="S29" i="38"/>
  <c r="S25" i="38"/>
  <c r="Z8" i="38"/>
  <c r="AH8" i="38" s="1"/>
  <c r="AT31" i="38"/>
  <c r="R31" i="38"/>
  <c r="Q31" i="38"/>
  <c r="AH26" i="38"/>
  <c r="Q26" i="38"/>
  <c r="S26" i="38" s="1"/>
  <c r="AH28" i="38"/>
  <c r="Q28" i="38" s="1"/>
  <c r="Q11" i="38"/>
  <c r="S11" i="38" s="1"/>
  <c r="Q10" i="38"/>
  <c r="S10" i="38" s="1"/>
  <c r="Q17" i="38"/>
  <c r="S17" i="38" s="1"/>
  <c r="AT35" i="38"/>
  <c r="Q35" i="38"/>
  <c r="S35" i="38" s="1"/>
  <c r="R28" i="38"/>
  <c r="Q24" i="38"/>
  <c r="AT24" i="38"/>
  <c r="R24" i="38" s="1"/>
  <c r="Z6" i="38"/>
  <c r="AH6" i="38" s="1"/>
  <c r="Q6" i="38"/>
  <c r="S6" i="38" s="1"/>
  <c r="Z7" i="38"/>
  <c r="AH7" i="38" s="1"/>
  <c r="Q7" i="38"/>
  <c r="S7" i="38" s="1"/>
  <c r="R27" i="38"/>
  <c r="S27" i="38" s="1"/>
  <c r="AT25" i="38"/>
  <c r="AT23" i="38"/>
  <c r="R23" i="38"/>
  <c r="Q23" i="38"/>
  <c r="Q4" i="38"/>
  <c r="S4" i="38" s="1"/>
  <c r="Z22" i="38"/>
  <c r="S31" i="38" l="1"/>
  <c r="AH22" i="38"/>
  <c r="AT22" i="38"/>
  <c r="S23" i="38"/>
  <c r="S24" i="38"/>
  <c r="S28" i="38"/>
  <c r="Q22" i="38"/>
  <c r="E9" i="8" l="1"/>
  <c r="D9" i="8"/>
  <c r="U12" i="38"/>
  <c r="U11" i="38"/>
  <c r="U7" i="38"/>
  <c r="U17" i="38"/>
  <c r="U8" i="38"/>
  <c r="U15" i="38"/>
  <c r="U9" i="38"/>
  <c r="U10" i="38"/>
  <c r="U16" i="38"/>
  <c r="U18" i="38"/>
  <c r="U14" i="38"/>
  <c r="U13" i="38"/>
  <c r="U6" i="38"/>
  <c r="U25" i="38" l="1"/>
  <c r="U33" i="38"/>
  <c r="U29" i="38"/>
  <c r="U5" i="38"/>
  <c r="U34" i="38"/>
  <c r="U31" i="38"/>
  <c r="U4" i="38"/>
  <c r="U32" i="38"/>
  <c r="U30" i="38"/>
  <c r="U28" i="38"/>
  <c r="U35" i="38"/>
  <c r="U27" i="38"/>
  <c r="U36" i="38"/>
  <c r="U23" i="38"/>
  <c r="AC22" i="38" a="1"/>
  <c r="AC22" i="38" s="1"/>
  <c r="U26" i="38" l="1"/>
  <c r="U24" i="38"/>
  <c r="R22" i="38" l="1"/>
  <c r="U22" i="38" l="1"/>
  <c r="S22" i="38"/>
  <c r="D13" i="8" l="1"/>
  <c r="E13" i="8"/>
  <c r="E10" i="8"/>
  <c r="D10" i="8"/>
  <c r="D14" i="8"/>
  <c r="E14" i="8" s="1"/>
  <c r="E8" i="8"/>
  <c r="D8" i="8"/>
  <c r="D15" i="8" l="1"/>
  <c r="E15" i="8"/>
</calcChain>
</file>

<file path=xl/sharedStrings.xml><?xml version="1.0" encoding="utf-8"?>
<sst xmlns="http://schemas.openxmlformats.org/spreadsheetml/2006/main" count="120" uniqueCount="94">
  <si>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</si>
  <si>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</si>
  <si>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t>大会名</t>
    <rPh sb="0" eb="2">
      <t>タイカイ</t>
    </rPh>
    <rPh sb="2" eb="3">
      <t>メイ</t>
    </rPh>
    <phoneticPr fontId="1"/>
  </si>
  <si>
    <t>学年</t>
    <rPh sb="0" eb="2">
      <t>ガクネン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</si>
  <si>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</si>
  <si>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</si>
  <si>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</si>
  <si>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</si>
  <si>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</si>
  <si>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</si>
  <si>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</si>
  <si>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半角スペース</t>
    <rPh sb="1" eb="3">
      <t>ハンカク</t>
    </rPh>
    <phoneticPr fontId="1"/>
  </si>
  <si>
    <t xml:space="preserve"> 全角スペース</t>
    <rPh sb="1" eb="3">
      <t>ゼンカク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</si>
  <si>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</si>
  <si>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</si>
  <si>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オープン参加</t>
    <rPh sb="4" eb="6">
      <t>サンカ</t>
    </rPh>
    <phoneticPr fontId="1"/>
  </si>
  <si>
    <t>入力必須</t>
    <rPh sb="0" eb="2">
      <t>ニュウリョク</t>
    </rPh>
    <rPh sb="2" eb="4">
      <t>ヒッス</t>
    </rPh>
    <phoneticPr fontId="1"/>
  </si>
  <si>
    <t>Ver1.1</t>
    <phoneticPr fontId="1"/>
  </si>
  <si>
    <t>５年男子</t>
    <rPh sb="1" eb="2">
      <t>ネン</t>
    </rPh>
    <rPh sb="2" eb="4">
      <t>ダンシ</t>
    </rPh>
    <phoneticPr fontId="1"/>
  </si>
  <si>
    <t>種目</t>
    <rPh sb="0" eb="2">
      <t>シュモク</t>
    </rPh>
    <phoneticPr fontId="1"/>
  </si>
  <si>
    <t>４年男子</t>
    <rPh sb="1" eb="2">
      <t>ネン</t>
    </rPh>
    <rPh sb="2" eb="4">
      <t>ダンシ</t>
    </rPh>
    <phoneticPr fontId="1"/>
  </si>
  <si>
    <t>６年男子</t>
    <rPh sb="1" eb="2">
      <t>ネン</t>
    </rPh>
    <rPh sb="2" eb="4">
      <t>ダンシ</t>
    </rPh>
    <phoneticPr fontId="1"/>
  </si>
  <si>
    <t>４年女子</t>
    <rPh sb="1" eb="2">
      <t>ネン</t>
    </rPh>
    <rPh sb="2" eb="4">
      <t>ジョシ</t>
    </rPh>
    <phoneticPr fontId="1"/>
  </si>
  <si>
    <t>５年女子</t>
    <rPh sb="1" eb="2">
      <t>ネン</t>
    </rPh>
    <rPh sb="2" eb="4">
      <t>ジョシ</t>
    </rPh>
    <phoneticPr fontId="1"/>
  </si>
  <si>
    <t>６年女子</t>
    <rPh sb="1" eb="2">
      <t>ネン</t>
    </rPh>
    <rPh sb="2" eb="4">
      <t>ジョシ</t>
    </rPh>
    <phoneticPr fontId="1"/>
  </si>
  <si>
    <t>個人登録番号</t>
    <rPh sb="5" eb="6">
      <t>ゴウ</t>
    </rPh>
    <phoneticPr fontId="1"/>
  </si>
  <si>
    <t>ふりがな1
区切り</t>
    <rPh sb="6" eb="8">
      <t>クギ</t>
    </rPh>
    <phoneticPr fontId="1"/>
  </si>
  <si>
    <t>登録番号1
入力</t>
    <rPh sb="0" eb="2">
      <t>トウロク</t>
    </rPh>
    <rPh sb="2" eb="4">
      <t>バンゴウ</t>
    </rPh>
    <rPh sb="6" eb="8">
      <t>ニュウリョク</t>
    </rPh>
    <phoneticPr fontId="1"/>
  </si>
  <si>
    <t>ふりがな1
入力</t>
    <rPh sb="6" eb="8">
      <t>ニュウリョク</t>
    </rPh>
    <phoneticPr fontId="1"/>
  </si>
  <si>
    <t>学年1
入力</t>
    <rPh sb="0" eb="2">
      <t>ガクネン</t>
    </rPh>
    <rPh sb="4" eb="6">
      <t>ニュウリョク</t>
    </rPh>
    <phoneticPr fontId="1"/>
  </si>
  <si>
    <t>ふりがな1
入力有無</t>
    <rPh sb="6" eb="8">
      <t>ニュウリョク</t>
    </rPh>
    <rPh sb="8" eb="10">
      <t>ウム</t>
    </rPh>
    <phoneticPr fontId="1"/>
  </si>
  <si>
    <t>登録番号2
入力</t>
    <rPh sb="0" eb="2">
      <t>トウロク</t>
    </rPh>
    <rPh sb="2" eb="4">
      <t>バンゴウ</t>
    </rPh>
    <rPh sb="6" eb="8">
      <t>ニュウリョク</t>
    </rPh>
    <phoneticPr fontId="1"/>
  </si>
  <si>
    <t>ふりがな2
入力有無</t>
    <rPh sb="6" eb="8">
      <t>ニュウリョク</t>
    </rPh>
    <rPh sb="8" eb="10">
      <t>ウム</t>
    </rPh>
    <phoneticPr fontId="1"/>
  </si>
  <si>
    <t>ふりがな2
区切り</t>
    <rPh sb="6" eb="8">
      <t>クギ</t>
    </rPh>
    <phoneticPr fontId="1"/>
  </si>
  <si>
    <t>ふりがな2
入力</t>
    <rPh sb="6" eb="8">
      <t>ニュウリョク</t>
    </rPh>
    <phoneticPr fontId="1"/>
  </si>
  <si>
    <t>選手1
全入力</t>
    <rPh sb="4" eb="5">
      <t>ゼン</t>
    </rPh>
    <rPh sb="5" eb="7">
      <t>ニュウリョク</t>
    </rPh>
    <phoneticPr fontId="1"/>
  </si>
  <si>
    <t>選手1
入力</t>
    <rPh sb="4" eb="6">
      <t>ニュウリョク</t>
    </rPh>
    <phoneticPr fontId="1"/>
  </si>
  <si>
    <t>選手1
入力有無</t>
    <rPh sb="4" eb="6">
      <t>ニュウリョク</t>
    </rPh>
    <rPh sb="6" eb="8">
      <t>ウム</t>
    </rPh>
    <phoneticPr fontId="1"/>
  </si>
  <si>
    <t>選手1
区切り</t>
    <rPh sb="4" eb="6">
      <t>クギ</t>
    </rPh>
    <phoneticPr fontId="1"/>
  </si>
  <si>
    <t>選手2
入力</t>
    <rPh sb="4" eb="6">
      <t>ニュウリョク</t>
    </rPh>
    <phoneticPr fontId="1"/>
  </si>
  <si>
    <t>選手2
入力有無</t>
    <rPh sb="4" eb="6">
      <t>ニュウリョク</t>
    </rPh>
    <rPh sb="6" eb="8">
      <t>ウム</t>
    </rPh>
    <phoneticPr fontId="1"/>
  </si>
  <si>
    <t>選手2
区切り</t>
    <rPh sb="4" eb="6">
      <t>クギ</t>
    </rPh>
    <phoneticPr fontId="1"/>
  </si>
  <si>
    <t xml:space="preserve"> </t>
    <phoneticPr fontId="1"/>
  </si>
  <si>
    <t>　</t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</si>
  <si>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</si>
  <si>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</si>
  <si>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選手１入力チェック</t>
    <rPh sb="0" eb="2">
      <t>センシュ</t>
    </rPh>
    <rPh sb="3" eb="5">
      <t>ニュウリョク</t>
    </rPh>
    <phoneticPr fontId="1"/>
  </si>
  <si>
    <t>選手２入力チェック</t>
    <rPh sb="0" eb="2">
      <t>センシュ</t>
    </rPh>
    <rPh sb="3" eb="5">
      <t>ニュウリョク</t>
    </rPh>
    <phoneticPr fontId="1"/>
  </si>
  <si>
    <t>合計</t>
    <rPh sb="0" eb="2">
      <t>ゴウケイ</t>
    </rPh>
    <phoneticPr fontId="1"/>
  </si>
  <si>
    <t>種目</t>
    <rPh sb="0" eb="2">
      <t>シュモク</t>
    </rPh>
    <phoneticPr fontId="1"/>
  </si>
  <si>
    <t>６男</t>
    <rPh sb="1" eb="2">
      <t>オトコ</t>
    </rPh>
    <phoneticPr fontId="1"/>
  </si>
  <si>
    <t>５男</t>
    <rPh sb="1" eb="2">
      <t>オトコ</t>
    </rPh>
    <phoneticPr fontId="1"/>
  </si>
  <si>
    <t>４男</t>
    <rPh sb="1" eb="2">
      <t>オトコ</t>
    </rPh>
    <phoneticPr fontId="1"/>
  </si>
  <si>
    <t>６女</t>
    <rPh sb="1" eb="2">
      <t>オンナ</t>
    </rPh>
    <phoneticPr fontId="1"/>
  </si>
  <si>
    <t>５女</t>
    <rPh sb="1" eb="2">
      <t>オンナ</t>
    </rPh>
    <phoneticPr fontId="1"/>
  </si>
  <si>
    <t>４女</t>
    <rPh sb="1" eb="2">
      <t>オンナ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</si>
  <si>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</si>
  <si>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</si>
  <si>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</si>
  <si>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</si>
  <si>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r>
      <t xml:space="preserve">選手
</t>
    </r>
    <r>
      <rPr>
        <sz val="10"/>
        <rFont val="Meiryo UI"/>
        <family val="3"/>
        <charset val="128"/>
      </rPr>
      <t>(例：石川　一本)</t>
    </r>
    <rPh sb="4" eb="5">
      <t>レイ</t>
    </rPh>
    <rPh sb="6" eb="8">
      <t>イシカワ</t>
    </rPh>
    <rPh sb="9" eb="11">
      <t>イッポン</t>
    </rPh>
    <phoneticPr fontId="1"/>
  </si>
  <si>
    <r>
      <t xml:space="preserve">選手１
</t>
    </r>
    <r>
      <rPr>
        <sz val="10"/>
        <rFont val="Meiryo UI"/>
        <family val="3"/>
        <charset val="128"/>
      </rPr>
      <t>(例：石川　一本)</t>
    </r>
    <rPh sb="5" eb="6">
      <t>レイ</t>
    </rPh>
    <rPh sb="7" eb="9">
      <t>イシカワ</t>
    </rPh>
    <rPh sb="10" eb="12">
      <t>イッポン</t>
    </rPh>
    <phoneticPr fontId="1"/>
  </si>
  <si>
    <r>
      <t xml:space="preserve">選手２
</t>
    </r>
    <r>
      <rPr>
        <sz val="10"/>
        <rFont val="Meiryo UI"/>
        <family val="3"/>
        <charset val="128"/>
      </rPr>
      <t>(例：石川　二本)</t>
    </r>
    <rPh sb="5" eb="6">
      <t>レイ</t>
    </rPh>
    <rPh sb="7" eb="9">
      <t>イシカワ</t>
    </rPh>
    <rPh sb="10" eb="12">
      <t>ニホン</t>
    </rPh>
    <phoneticPr fontId="1"/>
  </si>
  <si>
    <r>
      <t xml:space="preserve">ふりがな２
</t>
    </r>
    <r>
      <rPr>
        <sz val="10"/>
        <rFont val="Meiryo UI"/>
        <family val="3"/>
        <charset val="128"/>
      </rPr>
      <t>(例：いしかわ　ふもと)</t>
    </r>
    <rPh sb="7" eb="8">
      <t>レイ</t>
    </rPh>
    <phoneticPr fontId="1"/>
  </si>
  <si>
    <r>
      <t xml:space="preserve">ふりがな
</t>
    </r>
    <r>
      <rPr>
        <sz val="10"/>
        <rFont val="Meiryo UI"/>
        <family val="3"/>
        <charset val="128"/>
      </rPr>
      <t>(例：いしかわ かずほ)</t>
    </r>
    <rPh sb="6" eb="7">
      <t>レイ</t>
    </rPh>
    <phoneticPr fontId="1"/>
  </si>
  <si>
    <r>
      <t xml:space="preserve">ふりがな１
</t>
    </r>
    <r>
      <rPr>
        <sz val="10"/>
        <rFont val="Meiryo UI"/>
        <family val="3"/>
        <charset val="128"/>
      </rPr>
      <t>(例：いしかわ かずほ)</t>
    </r>
    <rPh sb="7" eb="8">
      <t>レイ</t>
    </rPh>
    <phoneticPr fontId="1"/>
  </si>
  <si>
    <r>
      <rPr>
        <sz val="10"/>
        <rFont val="Meiryo UI"/>
        <family val="3"/>
        <charset val="128"/>
      </rPr>
      <t>北國新聞社杯</t>
    </r>
    <r>
      <rPr>
        <sz val="12"/>
        <rFont val="Meiryo UI"/>
        <family val="3"/>
        <charset val="128"/>
      </rPr>
      <t xml:space="preserve">
成績</t>
    </r>
    <rPh sb="0" eb="2">
      <t>ホッコク</t>
    </rPh>
    <rPh sb="2" eb="5">
      <t>シンブンシャ</t>
    </rPh>
    <rPh sb="5" eb="6">
      <t>ハイ</t>
    </rPh>
    <rPh sb="7" eb="9">
      <t>セイセキ</t>
    </rPh>
    <phoneticPr fontId="1"/>
  </si>
  <si>
    <r>
      <rPr>
        <sz val="10"/>
        <rFont val="Meiryo UI"/>
        <family val="3"/>
        <charset val="128"/>
      </rPr>
      <t>ダブルス大会</t>
    </r>
    <r>
      <rPr>
        <sz val="12"/>
        <rFont val="Meiryo UI"/>
        <family val="3"/>
        <charset val="128"/>
      </rPr>
      <t xml:space="preserve">
成績</t>
    </r>
    <rPh sb="4" eb="6">
      <t>タイカイ</t>
    </rPh>
    <rPh sb="7" eb="9">
      <t>セイセキ</t>
    </rPh>
    <phoneticPr fontId="1"/>
  </si>
  <si>
    <t>種目
入力有無</t>
    <rPh sb="0" eb="2">
      <t>シュモク</t>
    </rPh>
    <rPh sb="3" eb="5">
      <t>ニュウリョク</t>
    </rPh>
    <rPh sb="5" eb="7">
      <t>ウム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</si>
  <si>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</si>
  <si>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</si>
  <si>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種目
入力漏れ</t>
    <rPh sb="0" eb="2">
      <t>シュモク</t>
    </rPh>
    <rPh sb="3" eb="5">
      <t>ニュウリョク</t>
    </rPh>
    <rPh sb="5" eb="6">
      <t>モ</t>
    </rPh>
    <phoneticPr fontId="1"/>
  </si>
  <si>
    <t>学年1
入力有無</t>
    <rPh sb="0" eb="2">
      <t>ガクネン</t>
    </rPh>
    <rPh sb="4" eb="6">
      <t>ニュウリョク</t>
    </rPh>
    <rPh sb="6" eb="8">
      <t>ウム</t>
    </rPh>
    <phoneticPr fontId="1"/>
  </si>
  <si>
    <t>登録番号1
入力有無</t>
    <rPh sb="0" eb="2">
      <t>トウロク</t>
    </rPh>
    <rPh sb="2" eb="4">
      <t>バンゴウ</t>
    </rPh>
    <rPh sb="6" eb="8">
      <t>ニュウリョク</t>
    </rPh>
    <rPh sb="8" eb="10">
      <t>ウム</t>
    </rPh>
    <phoneticPr fontId="1"/>
  </si>
  <si>
    <t>種目
学年</t>
    <rPh sb="0" eb="2">
      <t>シュモク</t>
    </rPh>
    <rPh sb="3" eb="5">
      <t>ガクネン</t>
    </rPh>
    <phoneticPr fontId="1"/>
  </si>
  <si>
    <t>選手名が未入力です</t>
    <rPh sb="0" eb="2">
      <t>センシュ</t>
    </rPh>
    <rPh sb="2" eb="3">
      <t>メイ</t>
    </rPh>
    <rPh sb="4" eb="7">
      <t>ミニュウリョク</t>
    </rPh>
    <phoneticPr fontId="1"/>
  </si>
  <si>
    <t>ふりがなが未入力です</t>
    <rPh sb="5" eb="8">
      <t>ミニュウリョク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</si>
  <si>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</si>
  <si>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</si>
  <si>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成績1
入力有無</t>
    <rPh sb="0" eb="2">
      <t>セイセキ</t>
    </rPh>
    <rPh sb="4" eb="6">
      <t>ニュウリョク</t>
    </rPh>
    <rPh sb="6" eb="8">
      <t>ウム</t>
    </rPh>
    <phoneticPr fontId="1"/>
  </si>
  <si>
    <t>成績1
入力</t>
    <rPh sb="0" eb="2">
      <t>セイセキ</t>
    </rPh>
    <rPh sb="4" eb="6">
      <t>ニュウリョク</t>
    </rPh>
    <phoneticPr fontId="1"/>
  </si>
  <si>
    <t>学年2
入力有無</t>
    <rPh sb="0" eb="2">
      <t>ガクネン</t>
    </rPh>
    <rPh sb="4" eb="6">
      <t>ニュウリョク</t>
    </rPh>
    <rPh sb="6" eb="8">
      <t>ウム</t>
    </rPh>
    <phoneticPr fontId="1"/>
  </si>
  <si>
    <t>学年2
入力</t>
    <rPh sb="0" eb="2">
      <t>ガクネン</t>
    </rPh>
    <rPh sb="4" eb="6">
      <t>ニュウリョク</t>
    </rPh>
    <phoneticPr fontId="1"/>
  </si>
  <si>
    <t>登録番号2
入力有無</t>
    <rPh sb="0" eb="2">
      <t>トウロク</t>
    </rPh>
    <rPh sb="2" eb="4">
      <t>バンゴウ</t>
    </rPh>
    <rPh sb="6" eb="8">
      <t>ニュウリョク</t>
    </rPh>
    <rPh sb="8" eb="10">
      <t>ウム</t>
    </rPh>
    <phoneticPr fontId="1"/>
  </si>
  <si>
    <t>成績2
入力有無</t>
    <rPh sb="0" eb="2">
      <t>セイセキ</t>
    </rPh>
    <rPh sb="4" eb="6">
      <t>ニュウリョク</t>
    </rPh>
    <rPh sb="6" eb="8">
      <t>ウム</t>
    </rPh>
    <phoneticPr fontId="1"/>
  </si>
  <si>
    <t>成績2
入力</t>
    <rPh sb="0" eb="2">
      <t>セイセキ</t>
    </rPh>
    <rPh sb="4" eb="6">
      <t>ニュウリョク</t>
    </rPh>
    <phoneticPr fontId="1"/>
  </si>
  <si>
    <t>選手入力チェック</t>
    <rPh sb="0" eb="2">
      <t>センシュ</t>
    </rPh>
    <rPh sb="2" eb="4">
      <t>ニュウリョク</t>
    </rPh>
    <phoneticPr fontId="1"/>
  </si>
  <si>
    <t>シングルス</t>
    <phoneticPr fontId="1"/>
  </si>
  <si>
    <t>ダブルス</t>
    <phoneticPr fontId="1"/>
  </si>
  <si>
    <t>シングルス</t>
    <phoneticPr fontId="1"/>
  </si>
  <si>
    <t>ダブルス</t>
    <phoneticPr fontId="1"/>
  </si>
  <si>
    <t>入力誤り</t>
    <rPh sb="0" eb="2">
      <t>ニュウリョク</t>
    </rPh>
    <rPh sb="2" eb="3">
      <t>アヤマ</t>
    </rPh>
    <phoneticPr fontId="1"/>
  </si>
  <si>
    <r>
      <t xml:space="preserve">申込数 </t>
    </r>
    <r>
      <rPr>
        <b/>
        <sz val="18"/>
        <color rgb="FFFF0000"/>
        <rFont val="Meiryo UI"/>
        <family val="3"/>
        <charset val="128"/>
      </rPr>
      <t>以下を確認してください。</t>
    </r>
    <rPh sb="0" eb="2">
      <t>モウシコミ</t>
    </rPh>
    <rPh sb="2" eb="3">
      <t>スウ</t>
    </rPh>
    <rPh sb="4" eb="6">
      <t>イカ</t>
    </rPh>
    <rPh sb="7" eb="9">
      <t>カクニン</t>
    </rPh>
    <phoneticPr fontId="1"/>
  </si>
  <si>
    <t>北信越小学生バドミントン選手権大会石川県予選会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</si>
</sst>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0"/>
      <name val="Meiryo UI"/>
      <family val="3"/>
      <charset val="128"/>
    </font>
    <font>
      <b/>
      <sz val="12"/>
      <name val="Meiryo UI"/>
      <family val="3"/>
      <charset val="128"/>
    </font>
    <font>
      <sz val="9"/>
      <color rgb="FF0070C0"/>
      <name val="Meiryo UI"/>
      <family val="3"/>
      <charset val="128"/>
    </font>
    <font>
      <sz val="36"/>
      <name val="Meiryo UI"/>
      <family val="3"/>
      <charset val="128"/>
    </font>
    <font>
      <sz val="18"/>
      <color rgb="FFFF0000"/>
      <name val="Meiryo UI"/>
      <family val="3"/>
      <charset val="128"/>
    </font>
    <font>
      <sz val="36"/>
      <color rgb="FFFF0000"/>
      <name val="Meiryo UI"/>
      <family val="3"/>
      <charset val="128"/>
    </font>
    <font>
      <b/>
      <sz val="36"/>
      <name val="Meiryo UI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3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Fill="1">
      <alignment vertical="center"/>
    </xf>
    <xf numFmtId="0" fontId="4" fillId="3" borderId="1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8" fillId="0" borderId="1" xfId="0" applyFont="1" applyBorder="1" applyAlignment="1" applyProtection="1">
      <alignment vertical="center" wrapText="1"/>
      <protection hidden="1"/>
    </xf>
    <xf numFmtId="0" fontId="11" fillId="8" borderId="1" xfId="0" applyFont="1" applyFill="1" applyBorder="1" applyAlignment="1" applyProtection="1">
      <alignment vertical="center" shrinkToFit="1"/>
      <protection hidden="1"/>
    </xf>
    <xf numFmtId="0" fontId="12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Protection="1">
      <alignment vertical="center"/>
    </xf>
    <xf numFmtId="0" fontId="15" fillId="0" borderId="0" xfId="0" applyFont="1" applyFill="1" applyBorder="1" applyAlignment="1" applyProtection="1">
      <alignment vertical="center" shrinkToFit="1"/>
      <protection hidden="1"/>
    </xf>
    <xf numFmtId="0" fontId="12" fillId="0" borderId="0" xfId="0" applyFont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left" vertical="center" shrinkToFit="1"/>
    </xf>
    <xf numFmtId="176" fontId="12" fillId="0" borderId="0" xfId="0" applyNumberFormat="1" applyFont="1" applyFill="1" applyBorder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center" vertical="center"/>
    </xf>
    <xf numFmtId="0" fontId="12" fillId="7" borderId="14" xfId="0" applyFont="1" applyFill="1" applyBorder="1" applyProtection="1">
      <alignment vertical="center"/>
    </xf>
    <xf numFmtId="0" fontId="12" fillId="7" borderId="12" xfId="0" applyFont="1" applyFill="1" applyBorder="1" applyProtection="1">
      <alignment vertical="center"/>
    </xf>
    <xf numFmtId="0" fontId="12" fillId="7" borderId="10" xfId="0" applyFont="1" applyFill="1" applyBorder="1" applyAlignment="1" applyProtection="1">
      <alignment horizontal="center" vertical="center" wrapText="1"/>
    </xf>
    <xf numFmtId="0" fontId="12" fillId="7" borderId="10" xfId="0" applyFont="1" applyFill="1" applyBorder="1" applyProtection="1">
      <alignment vertical="center"/>
    </xf>
    <xf numFmtId="0" fontId="12" fillId="7" borderId="11" xfId="0" applyFont="1" applyFill="1" applyBorder="1" applyAlignment="1" applyProtection="1">
      <alignment horizontal="center" vertical="center" wrapText="1"/>
    </xf>
    <xf numFmtId="0" fontId="12" fillId="7" borderId="24" xfId="0" applyFont="1" applyFill="1" applyBorder="1" applyAlignment="1" applyProtection="1">
      <alignment horizontal="center" vertical="center"/>
    </xf>
    <xf numFmtId="0" fontId="12" fillId="7" borderId="5" xfId="0" applyFont="1" applyFill="1" applyBorder="1" applyAlignment="1" applyProtection="1">
      <alignment horizontal="center" vertical="center"/>
    </xf>
    <xf numFmtId="0" fontId="12" fillId="7" borderId="6" xfId="0" applyFont="1" applyFill="1" applyBorder="1" applyAlignment="1" applyProtection="1">
      <alignment horizontal="center" vertical="center"/>
    </xf>
    <xf numFmtId="0" fontId="15" fillId="10" borderId="5" xfId="0" applyFont="1" applyFill="1" applyBorder="1" applyAlignment="1" applyProtection="1">
      <alignment vertical="center" shrinkToFit="1"/>
      <protection hidden="1"/>
    </xf>
    <xf numFmtId="0" fontId="15" fillId="10" borderId="6" xfId="0" applyFont="1" applyFill="1" applyBorder="1" applyAlignment="1" applyProtection="1">
      <alignment vertical="center" shrinkToFit="1"/>
      <protection hidden="1"/>
    </xf>
    <xf numFmtId="0" fontId="13" fillId="0" borderId="0" xfId="0" applyFont="1" applyFill="1" applyProtection="1">
      <alignment vertical="center"/>
      <protection hidden="1"/>
    </xf>
    <xf numFmtId="0" fontId="12" fillId="0" borderId="0" xfId="0" applyFont="1" applyFill="1" applyProtection="1">
      <alignment vertical="center"/>
      <protection hidden="1"/>
    </xf>
    <xf numFmtId="0" fontId="12" fillId="0" borderId="0" xfId="0" applyFont="1" applyFill="1" applyBorder="1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14" fillId="0" borderId="0" xfId="0" applyFont="1" applyBorder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3" fillId="0" borderId="0" xfId="0" applyFont="1" applyBorder="1" applyProtection="1">
      <alignment vertical="center"/>
      <protection hidden="1"/>
    </xf>
    <xf numFmtId="0" fontId="12" fillId="7" borderId="4" xfId="0" applyFont="1" applyFill="1" applyBorder="1" applyProtection="1">
      <alignment vertical="center"/>
      <protection hidden="1"/>
    </xf>
    <xf numFmtId="0" fontId="13" fillId="0" borderId="1" xfId="0" applyFont="1" applyBorder="1" applyProtection="1">
      <alignment vertical="center"/>
      <protection hidden="1"/>
    </xf>
    <xf numFmtId="0" fontId="16" fillId="0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Border="1" applyAlignment="1" applyProtection="1">
      <alignment vertical="center" wrapText="1"/>
      <protection hidden="1"/>
    </xf>
    <xf numFmtId="0" fontId="12" fillId="0" borderId="1" xfId="0" applyFont="1" applyBorder="1" applyProtection="1">
      <alignment vertical="center"/>
      <protection hidden="1"/>
    </xf>
    <xf numFmtId="0" fontId="13" fillId="0" borderId="1" xfId="0" applyFont="1" applyFill="1" applyBorder="1" applyProtection="1">
      <alignment vertical="center"/>
      <protection hidden="1"/>
    </xf>
    <xf numFmtId="0" fontId="12" fillId="0" borderId="1" xfId="0" applyFont="1" applyFill="1" applyBorder="1" applyProtection="1">
      <alignment vertical="center"/>
      <protection hidden="1"/>
    </xf>
    <xf numFmtId="0" fontId="13" fillId="0" borderId="0" xfId="0" applyNumberFormat="1" applyFont="1" applyBorder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3" fillId="0" borderId="0" xfId="0" applyFont="1" applyProtection="1">
      <alignment vertical="center"/>
      <protection hidden="1"/>
    </xf>
    <xf numFmtId="0" fontId="4" fillId="2" borderId="2" xfId="0" applyFont="1" applyFill="1" applyBorder="1" applyAlignment="1" applyProtection="1">
      <alignment vertical="center" shrinkToFit="1"/>
      <protection hidden="1"/>
    </xf>
    <xf numFmtId="0" fontId="10" fillId="9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center" shrinkToFit="1"/>
      <protection hidden="1"/>
    </xf>
    <xf numFmtId="0" fontId="5" fillId="5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 shrinkToFit="1"/>
      <protection hidden="1"/>
    </xf>
    <xf numFmtId="0" fontId="9" fillId="8" borderId="1" xfId="0" applyFont="1" applyFill="1" applyBorder="1" applyAlignment="1" applyProtection="1">
      <alignment horizontal="center" vertical="center" shrinkToFit="1"/>
      <protection hidden="1"/>
    </xf>
    <xf numFmtId="0" fontId="3" fillId="13" borderId="1" xfId="0" applyFont="1" applyFill="1" applyBorder="1" applyAlignment="1" applyProtection="1">
      <alignment horizontal="right" vertical="center" shrinkToFit="1"/>
      <protection hidden="1"/>
    </xf>
    <xf numFmtId="0" fontId="3" fillId="11" borderId="1" xfId="0" applyFont="1" applyFill="1" applyBorder="1" applyAlignment="1" applyProtection="1">
      <alignment horizontal="right" vertical="center" shrinkToFit="1"/>
      <protection hidden="1"/>
    </xf>
    <xf numFmtId="0" fontId="18" fillId="12" borderId="1" xfId="0" applyFont="1" applyFill="1" applyBorder="1" applyAlignment="1" applyProtection="1">
      <alignment horizontal="right" vertical="center" shrinkToFit="1"/>
      <protection hidden="1"/>
    </xf>
    <xf numFmtId="0" fontId="6" fillId="8" borderId="1" xfId="0" applyFont="1" applyFill="1" applyBorder="1" applyAlignment="1" applyProtection="1">
      <alignment vertical="center" shrinkToFit="1"/>
      <protection hidden="1"/>
    </xf>
    <xf numFmtId="0" fontId="17" fillId="0" borderId="0" xfId="0" applyFont="1" applyProtection="1">
      <alignment vertical="center"/>
    </xf>
    <xf numFmtId="0" fontId="17" fillId="0" borderId="0" xfId="0" applyFont="1" applyAlignment="1" applyProtection="1">
      <alignment horizontal="center" vertical="center"/>
    </xf>
    <xf numFmtId="0" fontId="17" fillId="0" borderId="0" xfId="0" applyFont="1" applyProtection="1">
      <alignment vertical="center"/>
      <protection hidden="1"/>
    </xf>
    <xf numFmtId="0" fontId="17" fillId="0" borderId="0" xfId="0" applyFont="1" applyFill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9" fillId="0" borderId="0" xfId="0" applyFont="1" applyBorder="1" applyProtection="1">
      <alignment vertical="center"/>
      <protection hidden="1"/>
    </xf>
    <xf numFmtId="0" fontId="20" fillId="0" borderId="0" xfId="0" applyFont="1" applyFill="1" applyBorder="1" applyAlignment="1" applyProtection="1">
      <alignment vertical="center" shrinkToFit="1"/>
      <protection hidden="1"/>
    </xf>
    <xf numFmtId="0" fontId="12" fillId="7" borderId="18" xfId="0" applyFont="1" applyFill="1" applyBorder="1" applyAlignment="1" applyProtection="1">
      <alignment horizontal="center" vertical="center" wrapText="1"/>
    </xf>
    <xf numFmtId="0" fontId="12" fillId="7" borderId="15" xfId="0" applyFont="1" applyFill="1" applyBorder="1" applyAlignment="1" applyProtection="1">
      <alignment horizontal="center" vertical="center" wrapText="1"/>
    </xf>
    <xf numFmtId="0" fontId="12" fillId="0" borderId="23" xfId="0" applyFont="1" applyFill="1" applyBorder="1" applyAlignment="1" applyProtection="1">
      <alignment horizontal="center" vertical="center"/>
      <protection locked="0"/>
    </xf>
    <xf numFmtId="49" fontId="12" fillId="0" borderId="21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21" xfId="0" applyNumberFormat="1" applyFont="1" applyFill="1" applyBorder="1" applyAlignment="1" applyProtection="1">
      <alignment horizontal="center" vertical="center"/>
      <protection locked="0"/>
    </xf>
    <xf numFmtId="49" fontId="12" fillId="0" borderId="26" xfId="0" applyNumberFormat="1" applyFont="1" applyFill="1" applyBorder="1" applyAlignment="1" applyProtection="1">
      <alignment horizontal="center" vertical="center"/>
      <protection locked="0"/>
    </xf>
    <xf numFmtId="49" fontId="12" fillId="0" borderId="20" xfId="0" applyNumberFormat="1" applyFont="1" applyFill="1" applyBorder="1" applyAlignment="1" applyProtection="1">
      <alignment horizontal="center" vertical="center"/>
      <protection locked="0"/>
    </xf>
    <xf numFmtId="49" fontId="12" fillId="0" borderId="22" xfId="0" applyNumberFormat="1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49" fontId="12" fillId="0" borderId="1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1" xfId="0" applyNumberFormat="1" applyFont="1" applyFill="1" applyBorder="1" applyAlignment="1" applyProtection="1">
      <alignment horizontal="center" vertical="center"/>
      <protection locked="0"/>
    </xf>
    <xf numFmtId="49" fontId="12" fillId="0" borderId="2" xfId="0" applyNumberFormat="1" applyFont="1" applyFill="1" applyBorder="1" applyAlignment="1" applyProtection="1">
      <alignment horizontal="center" vertical="center"/>
      <protection locked="0"/>
    </xf>
    <xf numFmtId="49" fontId="12" fillId="0" borderId="16" xfId="0" applyNumberFormat="1" applyFont="1" applyFill="1" applyBorder="1" applyAlignment="1" applyProtection="1">
      <alignment horizontal="center" vertical="center"/>
      <protection locked="0"/>
    </xf>
    <xf numFmtId="49" fontId="12" fillId="0" borderId="7" xfId="0" applyNumberFormat="1" applyFont="1" applyFill="1" applyBorder="1" applyAlignment="1" applyProtection="1">
      <alignment horizontal="center" vertical="center"/>
      <protection locked="0"/>
    </xf>
    <xf numFmtId="0" fontId="12" fillId="0" borderId="13" xfId="0" applyFont="1" applyFill="1" applyBorder="1" applyAlignment="1" applyProtection="1">
      <alignment horizontal="center" vertical="center"/>
      <protection locked="0"/>
    </xf>
    <xf numFmtId="49" fontId="12" fillId="0" borderId="8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8" xfId="0" applyNumberFormat="1" applyFont="1" applyFill="1" applyBorder="1" applyAlignment="1" applyProtection="1">
      <alignment horizontal="center" vertical="center"/>
      <protection locked="0"/>
    </xf>
    <xf numFmtId="49" fontId="12" fillId="0" borderId="19" xfId="0" applyNumberFormat="1" applyFont="1" applyFill="1" applyBorder="1" applyAlignment="1" applyProtection="1">
      <alignment horizontal="center" vertical="center"/>
      <protection locked="0"/>
    </xf>
    <xf numFmtId="49" fontId="12" fillId="0" borderId="17" xfId="0" applyNumberFormat="1" applyFont="1" applyFill="1" applyBorder="1" applyAlignment="1" applyProtection="1">
      <alignment horizontal="center" vertical="center"/>
      <protection locked="0"/>
    </xf>
    <xf numFmtId="49" fontId="12" fillId="0" borderId="9" xfId="0" applyNumberFormat="1" applyFont="1" applyFill="1" applyBorder="1" applyAlignment="1" applyProtection="1">
      <alignment horizontal="center" vertical="center"/>
      <protection locked="0"/>
    </xf>
    <xf numFmtId="49" fontId="12" fillId="0" borderId="20" xfId="0" applyNumberFormat="1" applyFont="1" applyFill="1" applyBorder="1" applyAlignment="1" applyProtection="1">
      <alignment horizontal="left" vertical="center" shrinkToFit="1"/>
      <protection locked="0"/>
    </xf>
    <xf numFmtId="49" fontId="12" fillId="0" borderId="16" xfId="0" applyNumberFormat="1" applyFont="1" applyFill="1" applyBorder="1" applyAlignment="1" applyProtection="1">
      <alignment horizontal="left" vertical="center" shrinkToFit="1"/>
      <protection locked="0"/>
    </xf>
    <xf numFmtId="49" fontId="12" fillId="0" borderId="17" xfId="0" applyNumberFormat="1" applyFont="1" applyFill="1" applyBorder="1" applyAlignment="1" applyProtection="1">
      <alignment horizontal="left" vertical="center" shrinkToFit="1"/>
      <protection locked="0"/>
    </xf>
    <xf numFmtId="0" fontId="3" fillId="2" borderId="1" xfId="0" applyFont="1" applyFill="1" applyBorder="1" applyAlignment="1" applyProtection="1">
      <alignment horizontal="center" vertical="center" shrinkToFit="1"/>
      <protection hidden="1"/>
    </xf>
    <xf numFmtId="0" fontId="3" fillId="6" borderId="1" xfId="0" applyFont="1" applyFill="1" applyBorder="1" applyAlignment="1" applyProtection="1">
      <alignment horizontal="left" vertical="center" shrinkToFit="1"/>
      <protection hidden="1"/>
    </xf>
    <xf numFmtId="0" fontId="3" fillId="0" borderId="1" xfId="0" applyFont="1" applyFill="1" applyBorder="1" applyAlignment="1" applyProtection="1">
      <alignment horizontal="left" vertical="center" shrinkToFit="1"/>
      <protection locked="0" hidden="1"/>
    </xf>
    <xf numFmtId="0" fontId="17" fillId="0" borderId="25" xfId="0" applyFont="1" applyBorder="1" applyAlignment="1" applyProtection="1">
      <alignment horizontal="left" vertical="center"/>
    </xf>
  </cellXfs>
  <cellStyles count="1">
    <cellStyle name="標準" xfId="0" builtinId="0"/>
  </cellStyles>
  <dxfs count="8"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FF"/>
      <color rgb="FFFF3399"/>
      <color rgb="FFFF66CC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209549</xdr:colOff>
      <xdr:row>7</xdr:row>
      <xdr:rowOff>38101</xdr:rowOff>
    </xdr:from>
    <xdr:to>
      <xdr:col>12</xdr:col>
      <xdr:colOff>190500</xdr:colOff>
      <xdr:row>12</xdr:row>
      <xdr:rowOff>76201</xdr:rowOff>
    </xdr:to>
    <xdr:sp macro="" textlink="">
      <xdr:nvSpPr>
        <xdr:cNvPr id="2" name="正方形/長方形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7181849" y="2171701"/>
          <a:ext cx="4781551" cy="1562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各シートの削除はしないでください。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左の表を確認して、参加組数を確認してください。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C47"/>
  <sheetViews>
    <sheetView showGridLines="0" workbookViewId="0">
      <selection activeCell="B35" sqref="B35"/>
    </sheetView>
  </sheetViews>
  <sheetFormatPr defaultRowHeight="24" x14ac:dyDescent="0.15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2" x14ac:dyDescent="0.15">
      <c r="B2" s="4" t="s">
        <v>13</v>
      </c>
    </row>
    <row r="3" spans="2:2" x14ac:dyDescent="0.15">
      <c r="B3" s="4" t="s">
        <v>14</v>
      </c>
    </row>
    <row r="4" spans="2:2" s="3" customFormat="1" x14ac:dyDescent="0.15">
      <c r="B4" s="5"/>
    </row>
    <row r="5" spans="2:2" x14ac:dyDescent="0.15">
      <c r="B5" s="4">
        <v>6</v>
      </c>
    </row>
    <row r="6" spans="2:2" x14ac:dyDescent="0.15">
      <c r="B6" s="4">
        <v>5</v>
      </c>
    </row>
    <row r="7" spans="2:2" x14ac:dyDescent="0.15">
      <c r="B7" s="4">
        <v>4</v>
      </c>
    </row>
    <row r="8" spans="2:2" x14ac:dyDescent="0.15">
      <c r="B8" s="4">
        <v>3</v>
      </c>
    </row>
    <row r="9" spans="2:2" x14ac:dyDescent="0.15">
      <c r="B9" s="4">
        <v>2</v>
      </c>
    </row>
    <row r="10" spans="2:2" x14ac:dyDescent="0.15">
      <c r="B10" s="4">
        <v>1</v>
      </c>
    </row>
    <row r="12" spans="2:2" x14ac:dyDescent="0.15">
      <c r="B12" s="4"/>
    </row>
    <row r="13" spans="2:2" x14ac:dyDescent="0.15">
      <c r="B13" s="4" t="s">
        <v>15</v>
      </c>
    </row>
    <row r="15" spans="2:2" x14ac:dyDescent="0.15">
      <c r="B15" s="4"/>
    </row>
    <row r="16" spans="2:2" x14ac:dyDescent="0.15">
      <c r="B16" s="4" t="s">
        <v>4</v>
      </c>
    </row>
    <row r="17" spans="2:3" x14ac:dyDescent="0.15">
      <c r="B17" s="4" t="s">
        <v>5</v>
      </c>
    </row>
    <row r="18" spans="2:3" x14ac:dyDescent="0.15">
      <c r="B18" s="4" t="s">
        <v>6</v>
      </c>
    </row>
    <row r="19" spans="2:3" x14ac:dyDescent="0.15">
      <c r="B19" s="4" t="s">
        <v>7</v>
      </c>
    </row>
    <row r="20" spans="2:3" x14ac:dyDescent="0.15">
      <c r="B20" s="4" t="s">
        <v>8</v>
      </c>
    </row>
    <row r="21" spans="2:3" x14ac:dyDescent="0.15">
      <c r="B21" s="4" t="s">
        <v>9</v>
      </c>
    </row>
    <row r="22" spans="2:3" x14ac:dyDescent="0.15">
      <c r="B22" s="4" t="s">
        <v>10</v>
      </c>
    </row>
    <row r="24" spans="2:3" x14ac:dyDescent="0.15">
      <c r="B24" s="4" t="s">
        <v>42</v>
      </c>
      <c r="C24" s="1" t="s">
        <v>11</v>
      </c>
    </row>
    <row r="25" spans="2:3" x14ac:dyDescent="0.15">
      <c r="B25" s="4" t="s">
        <v>43</v>
      </c>
      <c r="C25" s="1" t="s">
        <v>12</v>
      </c>
    </row>
    <row r="27" spans="2:3" x14ac:dyDescent="0.15">
      <c r="B27" s="4" t="s">
        <v>16</v>
      </c>
    </row>
    <row r="28" spans="2:3" x14ac:dyDescent="0.15">
      <c r="B28" s="4" t="s">
        <v>75</v>
      </c>
    </row>
    <row r="29" spans="2:3" x14ac:dyDescent="0.15">
      <c r="B29" s="4" t="s">
        <v>44</v>
      </c>
    </row>
    <row r="30" spans="2:3" x14ac:dyDescent="0.15">
      <c r="B30" s="4" t="s">
        <v>76</v>
      </c>
    </row>
    <row r="31" spans="2:3" x14ac:dyDescent="0.15">
      <c r="B31" s="4" t="s">
        <v>45</v>
      </c>
    </row>
    <row r="32" spans="2:3" x14ac:dyDescent="0.15">
      <c r="B32" s="4" t="s">
        <v>77</v>
      </c>
    </row>
    <row r="33" spans="2:2" x14ac:dyDescent="0.15">
      <c r="B33" s="4" t="s">
        <v>78</v>
      </c>
    </row>
    <row r="34" spans="2:2" x14ac:dyDescent="0.15">
      <c r="B34" s="4" t="s">
        <v>69</v>
      </c>
    </row>
    <row r="35" spans="2:2" x14ac:dyDescent="0.15">
      <c r="B35" s="4" t="s">
        <v>70</v>
      </c>
    </row>
    <row r="37" spans="2:2" x14ac:dyDescent="0.15">
      <c r="B37" s="4" t="s">
        <v>50</v>
      </c>
    </row>
    <row r="38" spans="2:2" x14ac:dyDescent="0.15">
      <c r="B38" s="4" t="s">
        <v>51</v>
      </c>
    </row>
    <row r="39" spans="2:2" x14ac:dyDescent="0.15">
      <c r="B39" s="4" t="s">
        <v>52</v>
      </c>
    </row>
    <row r="40" spans="2:2" x14ac:dyDescent="0.15">
      <c r="B40" s="4" t="s">
        <v>53</v>
      </c>
    </row>
    <row r="41" spans="2:2" x14ac:dyDescent="0.15">
      <c r="B41" s="4" t="s">
        <v>54</v>
      </c>
    </row>
    <row r="42" spans="2:2" x14ac:dyDescent="0.15">
      <c r="B42" s="4" t="s">
        <v>55</v>
      </c>
    </row>
    <row r="44" spans="2:2" x14ac:dyDescent="0.15">
      <c r="B44" s="4" t="s">
        <v>56</v>
      </c>
    </row>
    <row r="45" spans="2:2" x14ac:dyDescent="0.15">
      <c r="B45" s="4" t="s">
        <v>57</v>
      </c>
    </row>
    <row r="46" spans="2:2" x14ac:dyDescent="0.15">
      <c r="B46" s="4" t="s">
        <v>58</v>
      </c>
    </row>
    <row r="47" spans="2:2" x14ac:dyDescent="0.15">
      <c r="B47" s="4" t="s">
        <v>59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E15"/>
  <sheetViews>
    <sheetView showGridLines="0" showRowColHeaders="0" showZeros="0" tabSelected="1" zoomScale="90" zoomScaleNormal="90" workbookViewId="0">
      <selection activeCell="C3" sqref="C3:E3"/>
    </sheetView>
  </sheetViews>
  <sheetFormatPr defaultRowHeight="24" x14ac:dyDescent="0.15"/>
  <cols>
    <col min="1" max="1" width="9" style="47"/>
    <col min="2" max="2" width="20.625" style="45" customWidth="1"/>
    <col min="3" max="5" width="20.625" style="46" customWidth="1"/>
    <col min="6" max="16384" width="9" style="47"/>
  </cols>
  <sheetData>
    <row r="1" spans="1:5" x14ac:dyDescent="0.15">
      <c r="A1" s="44" t="s">
        <v>17</v>
      </c>
    </row>
    <row r="2" spans="1:5" x14ac:dyDescent="0.15">
      <c r="B2" s="48" t="s">
        <v>2</v>
      </c>
      <c r="C2" s="90" t="s">
        <v>93</v>
      </c>
      <c r="D2" s="90"/>
      <c r="E2" s="90"/>
    </row>
    <row r="3" spans="1:5" x14ac:dyDescent="0.15">
      <c r="B3" s="48" t="s">
        <v>0</v>
      </c>
      <c r="C3" s="91"/>
      <c r="D3" s="91"/>
      <c r="E3" s="91"/>
    </row>
    <row r="4" spans="1:5" x14ac:dyDescent="0.15">
      <c r="B4" s="48" t="s">
        <v>1</v>
      </c>
      <c r="C4" s="91"/>
      <c r="D4" s="91"/>
      <c r="E4" s="91"/>
    </row>
    <row r="6" spans="1:5" x14ac:dyDescent="0.15">
      <c r="B6" s="89" t="s">
        <v>92</v>
      </c>
      <c r="C6" s="89"/>
      <c r="D6" s="89"/>
      <c r="E6" s="89"/>
    </row>
    <row r="7" spans="1:5" x14ac:dyDescent="0.15">
      <c r="B7" s="49" t="s">
        <v>19</v>
      </c>
      <c r="C7" s="49" t="s">
        <v>87</v>
      </c>
      <c r="D7" s="49" t="s">
        <v>90</v>
      </c>
      <c r="E7" s="50" t="s">
        <v>91</v>
      </c>
    </row>
    <row r="8" spans="1:5" x14ac:dyDescent="0.15">
      <c r="B8" s="51" t="s">
        <v>20</v>
      </c>
      <c r="C8" s="55">
        <f>COUNTIFS(申込書!$C$4:$C$18,"４男",申込書!$S$4:$S$18,"OK")</f>
        <v>0</v>
      </c>
      <c r="D8" s="55">
        <f>COUNTIFS(申込書!$C$22:$C$36,"４男",申込書!$S$22:$S$36,"OK")</f>
        <v>0</v>
      </c>
      <c r="E8" s="57">
        <f>COUNTIFS(申込書!$C$4:$C$18,"４男",申込書!$S$4:$S$18,"NG")+COUNTIFS(申込書!$C$22:$C$36,"４男",申込書!$S$22:$S$36,"NG")</f>
        <v>0</v>
      </c>
    </row>
    <row r="9" spans="1:5" x14ac:dyDescent="0.15">
      <c r="B9" s="51" t="s">
        <v>18</v>
      </c>
      <c r="C9" s="55">
        <f>COUNTIFS(申込書!$C$4:$C$18,"５男",申込書!$S$4:$S$18,"OK")</f>
        <v>0</v>
      </c>
      <c r="D9" s="55">
        <f>COUNTIFS(申込書!$C$22:$C$36,"５男",申込書!$S$22:$S$36,"OK")</f>
        <v>0</v>
      </c>
      <c r="E9" s="57">
        <f>COUNTIFS(申込書!$C$4:$C$18,"５男",申込書!$S$4:$S$18,"NG")+COUNTIFS(申込書!$C$22:$C$36,"５男",申込書!$S$22:$S$36,"NG")</f>
        <v>0</v>
      </c>
    </row>
    <row r="10" spans="1:5" x14ac:dyDescent="0.15">
      <c r="B10" s="51" t="s">
        <v>21</v>
      </c>
      <c r="C10" s="55">
        <f>COUNTIFS(申込書!$C$4:$C$18,"６男",申込書!$S$4:$S$18,"OK")</f>
        <v>0</v>
      </c>
      <c r="D10" s="55">
        <f>COUNTIFS(申込書!$C$22:$C$36,"６男",申込書!$S$22:$S$36,"OK")</f>
        <v>0</v>
      </c>
      <c r="E10" s="57">
        <f>COUNTIFS(申込書!$C$4:$C$18,"６男",申込書!$S$4:$S$18,"NG")+COUNTIFS(申込書!$C$22:$C$36,"６男",申込書!$S$22:$S$36,"NG")</f>
        <v>0</v>
      </c>
    </row>
    <row r="11" spans="1:5" x14ac:dyDescent="0.15">
      <c r="B11" s="52" t="s">
        <v>22</v>
      </c>
      <c r="C11" s="56">
        <f>COUNTIFS(申込書!$C$4:$C$18,"４女",申込書!$S$4:$S$18,"OK")</f>
        <v>0</v>
      </c>
      <c r="D11" s="56">
        <f>COUNTIFS(申込書!$C$22:$C$36,"４女",申込書!$S$22:$S$36,"OK")</f>
        <v>0</v>
      </c>
      <c r="E11" s="57">
        <f>COUNTIFS(申込書!$C$4:$C$18,"４女",申込書!$S$4:$S$18,"NG")+COUNTIFS(申込書!$C$22:$C$36,"４女",申込書!$S$22:$S$36,"NG")</f>
        <v>0</v>
      </c>
    </row>
    <row r="12" spans="1:5" x14ac:dyDescent="0.15">
      <c r="B12" s="52" t="s">
        <v>23</v>
      </c>
      <c r="C12" s="56">
        <f>COUNTIFS(申込書!$C$4:$C$18,"５女",申込書!$S$4:$S$18,"OK")</f>
        <v>0</v>
      </c>
      <c r="D12" s="56">
        <f>COUNTIFS(申込書!$C$22:$C$36,"５女",申込書!$S$22:$S$36,"OK")</f>
        <v>0</v>
      </c>
      <c r="E12" s="57">
        <f>COUNTIFS(申込書!$C$4:$C$18,"５女",申込書!$S$4:$S$18,"NG")+COUNTIFS(申込書!$C$22:$C$36,"５女",申込書!$S$22:$S$36,"NG")</f>
        <v>0</v>
      </c>
    </row>
    <row r="13" spans="1:5" x14ac:dyDescent="0.15">
      <c r="B13" s="52" t="s">
        <v>24</v>
      </c>
      <c r="C13" s="56">
        <f>COUNTIFS(申込書!$C$4:$C$18,"６女",申込書!$S$4:$S$18,"OK")</f>
        <v>0</v>
      </c>
      <c r="D13" s="56">
        <f>COUNTIFS(申込書!$C$22:$C$36,"６女",申込書!$S$22:$S$36,"OK")</f>
        <v>0</v>
      </c>
      <c r="E13" s="57">
        <f>COUNTIFS(申込書!$C$4:$C$18,"６女",申込書!$S$4:$S$18,"NG")+COUNTIFS(申込書!$C$22:$C$36,"６女",申込書!$S$22:$S$36,"NG")</f>
        <v>0</v>
      </c>
    </row>
    <row r="14" spans="1:5" x14ac:dyDescent="0.15">
      <c r="B14" s="53" t="s">
        <v>69</v>
      </c>
      <c r="C14" s="57">
        <f>COUNTIFS(申込書!$C$4:$C$18,"",申込書!$S$4:$S$18,"NG")</f>
        <v>0</v>
      </c>
      <c r="D14" s="57">
        <f>COUNTIFS(申込書!$C$22:$C$36,"",申込書!$S$22:$S$36,"NG")</f>
        <v>0</v>
      </c>
      <c r="E14" s="57">
        <f>C14+D14</f>
        <v>0</v>
      </c>
    </row>
    <row r="15" spans="1:5" x14ac:dyDescent="0.15">
      <c r="B15" s="54" t="s">
        <v>48</v>
      </c>
      <c r="C15" s="7">
        <f>SUM(C8:C13)</f>
        <v>0</v>
      </c>
      <c r="D15" s="7">
        <f>SUM(D8:D13)</f>
        <v>0</v>
      </c>
      <c r="E15" s="58">
        <f>SUM(E8:E14)</f>
        <v>0</v>
      </c>
    </row>
  </sheetData>
  <sheetProtection algorithmName="SHA-512" hashValue="Yp2SlUM37iCK0jplA+BjWnCSc6Vr1riNZcBME6UCWa6TG38BysNmdDLWSrszf/FWHUmZ9C6g7SAqH+sb8lseHw==" saltValue="m6tIzX5/p6ejfaEjF92EeQ==" spinCount="100000" sheet="1" objects="1" scenarios="1"/>
  <mergeCells count="4">
    <mergeCell ref="B6:E6"/>
    <mergeCell ref="C2:E2"/>
    <mergeCell ref="C3:E3"/>
    <mergeCell ref="C4:E4"/>
  </mergeCells>
  <phoneticPr fontId="1"/>
  <conditionalFormatting sqref="C3:C4">
    <cfRule type="expression" dxfId="7" priority="17">
      <formula>$C3=""</formula>
    </cfRule>
  </conditionalFormatting>
  <conditionalFormatting sqref="D3:D4">
    <cfRule type="expression" dxfId="6" priority="1">
      <formula>$C3=""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39997558519241921"/>
  </sheetPr>
  <dimension ref="B1:AZ39"/>
  <sheetViews>
    <sheetView showGridLines="0" showRowColHeaders="0" zoomScale="80" zoomScaleNormal="80" workbookViewId="0">
      <selection activeCell="E4" sqref="E4"/>
    </sheetView>
  </sheetViews>
  <sheetFormatPr defaultRowHeight="16.5" x14ac:dyDescent="0.15"/>
  <cols>
    <col min="1" max="1" width="3.5" style="8" customWidth="1"/>
    <col min="2" max="3" width="9.25" style="8" customWidth="1"/>
    <col min="4" max="5" width="16.625" style="8" customWidth="1"/>
    <col min="6" max="6" width="7.25" style="8" bestFit="1" customWidth="1"/>
    <col min="7" max="7" width="14.625" style="14" bestFit="1" customWidth="1"/>
    <col min="8" max="9" width="11.125" style="14" customWidth="1"/>
    <col min="10" max="11" width="16.625" style="8" customWidth="1"/>
    <col min="12" max="12" width="7.25" style="8" customWidth="1"/>
    <col min="13" max="13" width="14.625" style="14" customWidth="1"/>
    <col min="14" max="15" width="11.125" style="14" customWidth="1"/>
    <col min="16" max="16" width="1.875" style="8" customWidth="1"/>
    <col min="17" max="18" width="25.5" style="34" customWidth="1"/>
    <col min="19" max="19" width="14.25" style="29" hidden="1" customWidth="1"/>
    <col min="20" max="20" width="2.5" style="34" customWidth="1"/>
    <col min="21" max="22" width="2.5" style="34" hidden="1" customWidth="1"/>
    <col min="23" max="28" width="7.875" style="33" hidden="1" customWidth="1"/>
    <col min="29" max="29" width="7.875" style="32" hidden="1" customWidth="1"/>
    <col min="30" max="46" width="7.875" style="33" hidden="1" customWidth="1"/>
    <col min="47" max="47" width="7.875" style="32" hidden="1" customWidth="1"/>
    <col min="48" max="48" width="7.875" style="33" hidden="1" customWidth="1"/>
    <col min="49" max="49" width="7.875" style="34" hidden="1" customWidth="1"/>
    <col min="50" max="50" width="0" style="34" hidden="1" customWidth="1"/>
    <col min="51" max="52" width="9" style="34"/>
    <col min="53" max="16384" width="9" style="8"/>
  </cols>
  <sheetData>
    <row r="1" spans="2:52" x14ac:dyDescent="0.15">
      <c r="E1" s="9"/>
      <c r="F1" s="9"/>
      <c r="G1" s="10"/>
      <c r="H1" s="10"/>
      <c r="I1" s="10"/>
      <c r="K1" s="9"/>
      <c r="L1" s="9"/>
      <c r="M1" s="10"/>
      <c r="N1" s="10"/>
      <c r="O1" s="10"/>
      <c r="P1" s="9"/>
      <c r="Q1" s="31"/>
      <c r="R1" s="31"/>
      <c r="S1" s="28"/>
      <c r="T1" s="31"/>
      <c r="U1" s="31"/>
      <c r="V1" s="31"/>
      <c r="W1" s="31"/>
      <c r="X1" s="31"/>
      <c r="Y1" s="31"/>
      <c r="Z1" s="31"/>
      <c r="AA1" s="31"/>
      <c r="AB1" s="31"/>
      <c r="AE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</row>
    <row r="2" spans="2:52" s="59" customFormat="1" ht="49.5" thickBot="1" x14ac:dyDescent="0.2">
      <c r="B2" s="92" t="s">
        <v>89</v>
      </c>
      <c r="C2" s="92"/>
      <c r="D2" s="92"/>
      <c r="G2" s="60"/>
      <c r="H2" s="60"/>
      <c r="I2" s="60"/>
      <c r="M2" s="60"/>
      <c r="N2" s="60"/>
      <c r="O2" s="60"/>
      <c r="Q2" s="61"/>
      <c r="R2" s="61"/>
      <c r="S2" s="62"/>
      <c r="T2" s="63"/>
      <c r="U2" s="63"/>
      <c r="V2" s="63"/>
      <c r="W2" s="63"/>
      <c r="X2" s="63"/>
      <c r="Y2" s="63"/>
      <c r="Z2" s="63"/>
      <c r="AA2" s="63"/>
      <c r="AB2" s="63"/>
      <c r="AC2" s="64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4"/>
      <c r="AV2" s="63"/>
      <c r="AW2" s="61"/>
      <c r="AX2" s="61"/>
      <c r="AY2" s="61"/>
      <c r="AZ2" s="61"/>
    </row>
    <row r="3" spans="2:52" ht="36.75" customHeight="1" thickBot="1" x14ac:dyDescent="0.2">
      <c r="B3" s="18"/>
      <c r="C3" s="19" t="s">
        <v>49</v>
      </c>
      <c r="D3" s="20" t="s">
        <v>60</v>
      </c>
      <c r="E3" s="20" t="s">
        <v>64</v>
      </c>
      <c r="F3" s="21" t="s">
        <v>3</v>
      </c>
      <c r="G3" s="66" t="s">
        <v>25</v>
      </c>
      <c r="H3" s="67" t="s">
        <v>66</v>
      </c>
      <c r="I3" s="22" t="s">
        <v>67</v>
      </c>
      <c r="J3" s="11"/>
      <c r="K3" s="11"/>
      <c r="L3" s="12"/>
      <c r="M3" s="11"/>
      <c r="N3" s="11"/>
      <c r="O3" s="11"/>
      <c r="Q3" s="36" t="s">
        <v>86</v>
      </c>
      <c r="R3" s="30"/>
      <c r="S3" s="30"/>
      <c r="T3" s="35"/>
      <c r="U3" s="37"/>
      <c r="V3" s="35"/>
      <c r="W3" s="6" t="s">
        <v>35</v>
      </c>
      <c r="X3" s="6" t="s">
        <v>68</v>
      </c>
      <c r="Y3" s="38" t="s">
        <v>71</v>
      </c>
      <c r="Z3" s="38" t="s">
        <v>74</v>
      </c>
      <c r="AA3" s="6" t="s">
        <v>37</v>
      </c>
      <c r="AB3" s="6" t="s">
        <v>36</v>
      </c>
      <c r="AC3" s="6" t="s">
        <v>38</v>
      </c>
      <c r="AD3" s="6" t="s">
        <v>30</v>
      </c>
      <c r="AE3" s="6" t="s">
        <v>28</v>
      </c>
      <c r="AF3" s="6" t="s">
        <v>26</v>
      </c>
      <c r="AG3" s="6" t="s">
        <v>72</v>
      </c>
      <c r="AH3" s="6" t="s">
        <v>29</v>
      </c>
      <c r="AI3" s="6" t="s">
        <v>73</v>
      </c>
      <c r="AJ3" s="6" t="s">
        <v>27</v>
      </c>
      <c r="AK3" s="6" t="s">
        <v>79</v>
      </c>
      <c r="AL3" s="6" t="s">
        <v>80</v>
      </c>
      <c r="AM3" s="39"/>
      <c r="AN3" s="39"/>
      <c r="AO3" s="39"/>
      <c r="AP3" s="39"/>
      <c r="AQ3" s="39"/>
      <c r="AR3" s="39"/>
      <c r="AS3" s="39"/>
      <c r="AT3" s="39"/>
      <c r="AU3" s="39"/>
      <c r="AV3" s="39"/>
    </row>
    <row r="4" spans="2:52" ht="25.5" customHeight="1" x14ac:dyDescent="0.15">
      <c r="B4" s="23">
        <v>1</v>
      </c>
      <c r="C4" s="68"/>
      <c r="D4" s="69"/>
      <c r="E4" s="69"/>
      <c r="F4" s="70"/>
      <c r="G4" s="71"/>
      <c r="H4" s="72"/>
      <c r="I4" s="73"/>
      <c r="J4" s="15"/>
      <c r="K4" s="15"/>
      <c r="L4" s="16"/>
      <c r="M4" s="17"/>
      <c r="N4" s="17"/>
      <c r="O4" s="17"/>
      <c r="Q4" s="26" t="str">
        <f>IF(W4&lt;&gt;"",IF(Y4&lt;&gt;"",Y4,IF(AB4&lt;&gt;"",AB4,IF(AE4&lt;&gt;"",AE4,IF(AH4&lt;&gt;"",AH4,IF(AJ4&lt;&gt;"",AJ4,IF(AL4&lt;&gt;"",AL4,"OK")))))),"")</f>
        <v/>
      </c>
      <c r="R4" s="13"/>
      <c r="S4" s="13" t="str">
        <f>IF(Q4="","",IF(Q4="OK","OK","NG"))</f>
        <v/>
      </c>
      <c r="T4" s="35"/>
      <c r="U4" s="37" t="str">
        <f>Q4&amp;R4</f>
        <v/>
      </c>
      <c r="V4" s="35"/>
      <c r="W4" s="40" t="str">
        <f>TRIM(C4&amp;D4&amp;E4&amp;F4&amp;G4&amp;H4&amp;I4)</f>
        <v/>
      </c>
      <c r="X4" s="41" t="str">
        <f>IF(TRIM(C4)&lt;&gt;"","Y","")</f>
        <v/>
      </c>
      <c r="Y4" s="41" t="str">
        <f t="shared" ref="Y4:Y18" si="0">IF(AND($W4&lt;&gt;"",$X4&lt;&gt;"Y"),ERR種目未選択,"")</f>
        <v/>
      </c>
      <c r="Z4" s="42" t="str">
        <f>IF(AND($X4="Y",$Y4=""),VALUE(ASC(LEFT(C4,1))),"")</f>
        <v/>
      </c>
      <c r="AA4" s="42" t="str">
        <f>IF(TRIM(D4)&lt;&gt;"","Y","")</f>
        <v/>
      </c>
      <c r="AB4" s="42" t="str">
        <f t="shared" ref="AB4:AB18" si="1">IF($W4="","",IF(AA4="",ERR選手未入力,IF(AC4=0,ERR選手区切,"")))</f>
        <v/>
      </c>
      <c r="AC4" s="42" t="str">
        <f t="array" ref="AC4">IF(AA4="Y",MAX(IFERROR(FIND(区切文字,TRIM(D4)),0)),"")</f>
        <v/>
      </c>
      <c r="AD4" s="42" t="str">
        <f>IF(TRIM(E4)&lt;&gt;"","Y","")</f>
        <v/>
      </c>
      <c r="AE4" s="42" t="str">
        <f t="shared" ref="AE4:AE18" si="2">IF($W4="","",IF(AD4="",ERRふりがな未入力,IF(AF4=0,ERRふりがな区切,"")))</f>
        <v/>
      </c>
      <c r="AF4" s="42" t="str">
        <f t="array" ref="AF4">IF(AD4="Y",MAX(IFERROR(FIND(区切文字,TRIM(E4)),0)),"")</f>
        <v/>
      </c>
      <c r="AG4" s="42" t="str">
        <f>IF(TRIM(F4)&lt;&gt;"","Y","")</f>
        <v/>
      </c>
      <c r="AH4" s="42" t="str">
        <f t="shared" ref="AH4:AH18" si="3">IF($W4="","",IF(OR(F4&gt;Z4,AG4=""),ERR学年,""))</f>
        <v/>
      </c>
      <c r="AI4" s="42" t="str">
        <f>IF(TRIM(G4)&lt;&gt;"","Y","")</f>
        <v/>
      </c>
      <c r="AJ4" s="42" t="str">
        <f t="shared" ref="AJ4:AJ18" si="4">IF($W4="","",IF(LEN(TRIM(G4))&lt;&gt;10,ERR登録番号,""))</f>
        <v/>
      </c>
      <c r="AK4" s="42" t="str">
        <f>IF(TRIM(H4)&amp;TRIM(I4)&lt;&gt;"","Y","")</f>
        <v/>
      </c>
      <c r="AL4" s="42" t="str">
        <f t="shared" ref="AL4:AL18" si="5">IF($W4="","",IF(AK4="",ERR大会成績未選択,""))</f>
        <v/>
      </c>
      <c r="AM4" s="35"/>
      <c r="AN4" s="35"/>
      <c r="AO4" s="35"/>
      <c r="AP4" s="35"/>
      <c r="AQ4" s="43"/>
      <c r="AR4" s="35"/>
      <c r="AS4" s="35"/>
      <c r="AT4" s="35"/>
      <c r="AU4" s="35"/>
      <c r="AV4" s="35"/>
    </row>
    <row r="5" spans="2:52" ht="25.5" customHeight="1" x14ac:dyDescent="0.15">
      <c r="B5" s="24">
        <v>2</v>
      </c>
      <c r="C5" s="74"/>
      <c r="D5" s="75"/>
      <c r="E5" s="75"/>
      <c r="F5" s="76"/>
      <c r="G5" s="77"/>
      <c r="H5" s="78"/>
      <c r="I5" s="79"/>
      <c r="J5" s="15"/>
      <c r="K5" s="15"/>
      <c r="L5" s="16"/>
      <c r="M5" s="17"/>
      <c r="N5" s="17"/>
      <c r="O5" s="17"/>
      <c r="Q5" s="26" t="str">
        <f t="shared" ref="Q5:Q18" si="6">IF(W5&lt;&gt;"",IF(Y5&lt;&gt;"",Y5,IF(AB5&lt;&gt;"",AB5,IF(AE5&lt;&gt;"",AE5,IF(AH5&lt;&gt;"",AH5,IF(AJ5&lt;&gt;"",AJ5,IF(AL5&lt;&gt;"",AL5,"OK")))))),"")</f>
        <v/>
      </c>
      <c r="R5" s="13"/>
      <c r="S5" s="13" t="str">
        <f t="shared" ref="S5:S18" si="7">IF(Q5="","",IF(Q5="OK","OK","NG"))</f>
        <v/>
      </c>
      <c r="T5" s="35"/>
      <c r="U5" s="37" t="str">
        <f t="shared" ref="U5:U18" si="8">Q5&amp;R5</f>
        <v/>
      </c>
      <c r="V5" s="35"/>
      <c r="W5" s="40" t="str">
        <f t="shared" ref="W5:W18" si="9">TRIM(C5&amp;D5&amp;E5&amp;F5&amp;G5&amp;H5&amp;I5)</f>
        <v/>
      </c>
      <c r="X5" s="41" t="str">
        <f t="shared" ref="X5:X18" si="10">IF(TRIM(C5)&lt;&gt;"","Y","")</f>
        <v/>
      </c>
      <c r="Y5" s="41" t="str">
        <f t="shared" si="0"/>
        <v/>
      </c>
      <c r="Z5" s="42" t="str">
        <f t="shared" ref="Z5:Z18" si="11">IF(AND($X5="Y",$Y5=""),VALUE(ASC(LEFT(C5,1))),"")</f>
        <v/>
      </c>
      <c r="AA5" s="42" t="str">
        <f t="shared" ref="AA5:AA18" si="12">IF(TRIM(D5)&lt;&gt;"","Y","")</f>
        <v/>
      </c>
      <c r="AB5" s="42" t="str">
        <f t="shared" si="1"/>
        <v/>
      </c>
      <c r="AC5" s="42" t="str">
        <f t="array" ref="AC5">IF(AA5="Y",MAX(IFERROR(FIND(区切文字,TRIM(D5)),0)),"")</f>
        <v/>
      </c>
      <c r="AD5" s="42" t="str">
        <f t="shared" ref="AD5:AD18" si="13">IF(TRIM(E5)&lt;&gt;"","Y","")</f>
        <v/>
      </c>
      <c r="AE5" s="42" t="str">
        <f t="shared" si="2"/>
        <v/>
      </c>
      <c r="AF5" s="42" t="str">
        <f t="array" ref="AF5">IF(AD5="Y",MAX(IFERROR(FIND(区切文字,TRIM(E5)),0)),"")</f>
        <v/>
      </c>
      <c r="AG5" s="42" t="str">
        <f t="shared" ref="AG5:AG18" si="14">IF(TRIM(F5)&lt;&gt;"","Y","")</f>
        <v/>
      </c>
      <c r="AH5" s="42" t="str">
        <f t="shared" si="3"/>
        <v/>
      </c>
      <c r="AI5" s="42" t="str">
        <f t="shared" ref="AI5:AI18" si="15">IF(TRIM(G5)&lt;&gt;"","Y","")</f>
        <v/>
      </c>
      <c r="AJ5" s="42" t="str">
        <f t="shared" si="4"/>
        <v/>
      </c>
      <c r="AK5" s="42" t="str">
        <f t="shared" ref="AK5:AK18" si="16">IF(TRIM(H5)&amp;TRIM(I5)&lt;&gt;"","Y","")</f>
        <v/>
      </c>
      <c r="AL5" s="42" t="str">
        <f t="shared" si="5"/>
        <v/>
      </c>
      <c r="AM5" s="35"/>
      <c r="AN5" s="35"/>
      <c r="AO5" s="35"/>
      <c r="AP5" s="35"/>
      <c r="AQ5" s="43"/>
      <c r="AR5" s="35"/>
      <c r="AS5" s="35"/>
      <c r="AT5" s="35"/>
      <c r="AU5" s="35"/>
      <c r="AV5" s="35"/>
    </row>
    <row r="6" spans="2:52" ht="25.5" customHeight="1" x14ac:dyDescent="0.15">
      <c r="B6" s="24">
        <v>3</v>
      </c>
      <c r="C6" s="74"/>
      <c r="D6" s="75"/>
      <c r="E6" s="75"/>
      <c r="F6" s="76"/>
      <c r="G6" s="77"/>
      <c r="H6" s="78"/>
      <c r="I6" s="79"/>
      <c r="J6" s="15"/>
      <c r="K6" s="15"/>
      <c r="L6" s="16"/>
      <c r="M6" s="17"/>
      <c r="N6" s="17"/>
      <c r="O6" s="17"/>
      <c r="Q6" s="26" t="str">
        <f t="shared" si="6"/>
        <v/>
      </c>
      <c r="R6" s="13"/>
      <c r="S6" s="13" t="str">
        <f t="shared" si="7"/>
        <v/>
      </c>
      <c r="T6" s="35"/>
      <c r="U6" s="37" t="str">
        <f t="shared" si="8"/>
        <v/>
      </c>
      <c r="V6" s="35"/>
      <c r="W6" s="40" t="str">
        <f t="shared" si="9"/>
        <v/>
      </c>
      <c r="X6" s="41" t="str">
        <f t="shared" si="10"/>
        <v/>
      </c>
      <c r="Y6" s="41" t="str">
        <f t="shared" si="0"/>
        <v/>
      </c>
      <c r="Z6" s="42" t="str">
        <f t="shared" si="11"/>
        <v/>
      </c>
      <c r="AA6" s="42" t="str">
        <f t="shared" si="12"/>
        <v/>
      </c>
      <c r="AB6" s="42" t="str">
        <f t="shared" si="1"/>
        <v/>
      </c>
      <c r="AC6" s="42" t="str">
        <f t="array" ref="AC6">IF(AA6="Y",MAX(IFERROR(FIND(区切文字,TRIM(D6)),0)),"")</f>
        <v/>
      </c>
      <c r="AD6" s="42" t="str">
        <f t="shared" si="13"/>
        <v/>
      </c>
      <c r="AE6" s="42" t="str">
        <f t="shared" si="2"/>
        <v/>
      </c>
      <c r="AF6" s="42" t="str">
        <f t="array" ref="AF6">IF(AD6="Y",MAX(IFERROR(FIND(区切文字,TRIM(E6)),0)),"")</f>
        <v/>
      </c>
      <c r="AG6" s="42" t="str">
        <f t="shared" si="14"/>
        <v/>
      </c>
      <c r="AH6" s="42" t="str">
        <f t="shared" si="3"/>
        <v/>
      </c>
      <c r="AI6" s="42" t="str">
        <f t="shared" si="15"/>
        <v/>
      </c>
      <c r="AJ6" s="42" t="str">
        <f t="shared" si="4"/>
        <v/>
      </c>
      <c r="AK6" s="42" t="str">
        <f t="shared" si="16"/>
        <v/>
      </c>
      <c r="AL6" s="42" t="str">
        <f t="shared" si="5"/>
        <v/>
      </c>
      <c r="AM6" s="35"/>
      <c r="AN6" s="35"/>
      <c r="AO6" s="35"/>
      <c r="AP6" s="35"/>
      <c r="AQ6" s="43"/>
      <c r="AR6" s="35"/>
      <c r="AS6" s="35"/>
      <c r="AT6" s="35"/>
      <c r="AU6" s="35"/>
      <c r="AV6" s="35"/>
    </row>
    <row r="7" spans="2:52" ht="25.5" customHeight="1" x14ac:dyDescent="0.15">
      <c r="B7" s="24">
        <v>4</v>
      </c>
      <c r="C7" s="74"/>
      <c r="D7" s="75"/>
      <c r="E7" s="75"/>
      <c r="F7" s="76"/>
      <c r="G7" s="77"/>
      <c r="H7" s="78"/>
      <c r="I7" s="79"/>
      <c r="J7" s="15"/>
      <c r="K7" s="15"/>
      <c r="L7" s="16"/>
      <c r="M7" s="17"/>
      <c r="N7" s="17"/>
      <c r="O7" s="17"/>
      <c r="Q7" s="26" t="str">
        <f t="shared" si="6"/>
        <v/>
      </c>
      <c r="R7" s="13"/>
      <c r="S7" s="13" t="str">
        <f t="shared" si="7"/>
        <v/>
      </c>
      <c r="T7" s="35"/>
      <c r="U7" s="37" t="str">
        <f t="shared" si="8"/>
        <v/>
      </c>
      <c r="V7" s="35"/>
      <c r="W7" s="40" t="str">
        <f t="shared" si="9"/>
        <v/>
      </c>
      <c r="X7" s="41" t="str">
        <f t="shared" si="10"/>
        <v/>
      </c>
      <c r="Y7" s="41" t="str">
        <f t="shared" si="0"/>
        <v/>
      </c>
      <c r="Z7" s="42" t="str">
        <f t="shared" si="11"/>
        <v/>
      </c>
      <c r="AA7" s="42" t="str">
        <f t="shared" si="12"/>
        <v/>
      </c>
      <c r="AB7" s="42" t="str">
        <f t="shared" si="1"/>
        <v/>
      </c>
      <c r="AC7" s="42" t="str">
        <f t="array" ref="AC7">IF(AA7="Y",MAX(IFERROR(FIND(区切文字,TRIM(D7)),0)),"")</f>
        <v/>
      </c>
      <c r="AD7" s="42" t="str">
        <f t="shared" si="13"/>
        <v/>
      </c>
      <c r="AE7" s="42" t="str">
        <f t="shared" si="2"/>
        <v/>
      </c>
      <c r="AF7" s="42" t="str">
        <f t="array" ref="AF7">IF(AD7="Y",MAX(IFERROR(FIND(区切文字,TRIM(E7)),0)),"")</f>
        <v/>
      </c>
      <c r="AG7" s="42" t="str">
        <f t="shared" si="14"/>
        <v/>
      </c>
      <c r="AH7" s="42" t="str">
        <f t="shared" si="3"/>
        <v/>
      </c>
      <c r="AI7" s="42" t="str">
        <f t="shared" si="15"/>
        <v/>
      </c>
      <c r="AJ7" s="42" t="str">
        <f t="shared" si="4"/>
        <v/>
      </c>
      <c r="AK7" s="42" t="str">
        <f t="shared" si="16"/>
        <v/>
      </c>
      <c r="AL7" s="42" t="str">
        <f t="shared" si="5"/>
        <v/>
      </c>
      <c r="AM7" s="35"/>
      <c r="AN7" s="35"/>
      <c r="AO7" s="35"/>
      <c r="AP7" s="35"/>
      <c r="AQ7" s="43"/>
      <c r="AR7" s="35"/>
      <c r="AS7" s="35"/>
      <c r="AT7" s="35"/>
      <c r="AU7" s="35"/>
      <c r="AV7" s="35"/>
    </row>
    <row r="8" spans="2:52" ht="25.5" customHeight="1" x14ac:dyDescent="0.15">
      <c r="B8" s="24">
        <v>5</v>
      </c>
      <c r="C8" s="74"/>
      <c r="D8" s="75"/>
      <c r="E8" s="75"/>
      <c r="F8" s="76"/>
      <c r="G8" s="77"/>
      <c r="H8" s="78"/>
      <c r="I8" s="79"/>
      <c r="J8" s="15"/>
      <c r="K8" s="15"/>
      <c r="L8" s="16"/>
      <c r="M8" s="17"/>
      <c r="N8" s="17"/>
      <c r="O8" s="17"/>
      <c r="Q8" s="26" t="str">
        <f t="shared" si="6"/>
        <v/>
      </c>
      <c r="R8" s="13"/>
      <c r="S8" s="13" t="str">
        <f t="shared" si="7"/>
        <v/>
      </c>
      <c r="T8" s="35"/>
      <c r="U8" s="37" t="str">
        <f t="shared" si="8"/>
        <v/>
      </c>
      <c r="V8" s="35"/>
      <c r="W8" s="40" t="str">
        <f t="shared" si="9"/>
        <v/>
      </c>
      <c r="X8" s="41" t="str">
        <f t="shared" si="10"/>
        <v/>
      </c>
      <c r="Y8" s="41" t="str">
        <f t="shared" si="0"/>
        <v/>
      </c>
      <c r="Z8" s="42" t="str">
        <f t="shared" si="11"/>
        <v/>
      </c>
      <c r="AA8" s="42" t="str">
        <f t="shared" si="12"/>
        <v/>
      </c>
      <c r="AB8" s="42" t="str">
        <f t="shared" si="1"/>
        <v/>
      </c>
      <c r="AC8" s="42" t="str">
        <f t="array" ref="AC8">IF(AA8="Y",MAX(IFERROR(FIND(区切文字,TRIM(D8)),0)),"")</f>
        <v/>
      </c>
      <c r="AD8" s="42" t="str">
        <f t="shared" si="13"/>
        <v/>
      </c>
      <c r="AE8" s="42" t="str">
        <f t="shared" si="2"/>
        <v/>
      </c>
      <c r="AF8" s="42" t="str">
        <f t="array" ref="AF8">IF(AD8="Y",MAX(IFERROR(FIND(区切文字,TRIM(E8)),0)),"")</f>
        <v/>
      </c>
      <c r="AG8" s="42" t="str">
        <f t="shared" si="14"/>
        <v/>
      </c>
      <c r="AH8" s="42" t="str">
        <f t="shared" si="3"/>
        <v/>
      </c>
      <c r="AI8" s="42" t="str">
        <f t="shared" si="15"/>
        <v/>
      </c>
      <c r="AJ8" s="42" t="str">
        <f t="shared" si="4"/>
        <v/>
      </c>
      <c r="AK8" s="42" t="str">
        <f t="shared" si="16"/>
        <v/>
      </c>
      <c r="AL8" s="42" t="str">
        <f t="shared" si="5"/>
        <v/>
      </c>
      <c r="AM8" s="35"/>
      <c r="AN8" s="35"/>
      <c r="AO8" s="35"/>
      <c r="AP8" s="35"/>
      <c r="AQ8" s="43"/>
      <c r="AR8" s="35"/>
      <c r="AS8" s="35"/>
      <c r="AT8" s="35"/>
      <c r="AU8" s="35"/>
      <c r="AV8" s="35"/>
    </row>
    <row r="9" spans="2:52" ht="25.5" customHeight="1" x14ac:dyDescent="0.15">
      <c r="B9" s="24">
        <v>6</v>
      </c>
      <c r="C9" s="74"/>
      <c r="D9" s="75"/>
      <c r="E9" s="75"/>
      <c r="F9" s="76"/>
      <c r="G9" s="77"/>
      <c r="H9" s="78"/>
      <c r="I9" s="79"/>
      <c r="J9" s="15"/>
      <c r="K9" s="15"/>
      <c r="L9" s="16"/>
      <c r="M9" s="17"/>
      <c r="N9" s="17"/>
      <c r="O9" s="17"/>
      <c r="Q9" s="26" t="str">
        <f t="shared" si="6"/>
        <v/>
      </c>
      <c r="R9" s="13"/>
      <c r="S9" s="13" t="str">
        <f t="shared" si="7"/>
        <v/>
      </c>
      <c r="T9" s="35"/>
      <c r="U9" s="37" t="str">
        <f t="shared" si="8"/>
        <v/>
      </c>
      <c r="V9" s="35"/>
      <c r="W9" s="40" t="str">
        <f t="shared" si="9"/>
        <v/>
      </c>
      <c r="X9" s="41" t="str">
        <f t="shared" si="10"/>
        <v/>
      </c>
      <c r="Y9" s="41" t="str">
        <f t="shared" si="0"/>
        <v/>
      </c>
      <c r="Z9" s="42" t="str">
        <f t="shared" si="11"/>
        <v/>
      </c>
      <c r="AA9" s="42" t="str">
        <f t="shared" si="12"/>
        <v/>
      </c>
      <c r="AB9" s="42" t="str">
        <f t="shared" si="1"/>
        <v/>
      </c>
      <c r="AC9" s="42" t="str">
        <f t="array" ref="AC9">IF(AA9="Y",MAX(IFERROR(FIND(区切文字,TRIM(D9)),0)),"")</f>
        <v/>
      </c>
      <c r="AD9" s="42" t="str">
        <f t="shared" si="13"/>
        <v/>
      </c>
      <c r="AE9" s="42" t="str">
        <f t="shared" si="2"/>
        <v/>
      </c>
      <c r="AF9" s="42" t="str">
        <f t="array" ref="AF9">IF(AD9="Y",MAX(IFERROR(FIND(区切文字,TRIM(E9)),0)),"")</f>
        <v/>
      </c>
      <c r="AG9" s="42" t="str">
        <f t="shared" si="14"/>
        <v/>
      </c>
      <c r="AH9" s="42" t="str">
        <f t="shared" si="3"/>
        <v/>
      </c>
      <c r="AI9" s="42" t="str">
        <f t="shared" si="15"/>
        <v/>
      </c>
      <c r="AJ9" s="42" t="str">
        <f t="shared" si="4"/>
        <v/>
      </c>
      <c r="AK9" s="42" t="str">
        <f t="shared" si="16"/>
        <v/>
      </c>
      <c r="AL9" s="42" t="str">
        <f t="shared" si="5"/>
        <v/>
      </c>
      <c r="AM9" s="35"/>
      <c r="AN9" s="35"/>
      <c r="AO9" s="35"/>
      <c r="AP9" s="35"/>
      <c r="AQ9" s="43"/>
      <c r="AR9" s="35"/>
      <c r="AS9" s="35"/>
      <c r="AT9" s="35"/>
      <c r="AU9" s="35"/>
      <c r="AV9" s="35"/>
    </row>
    <row r="10" spans="2:52" ht="25.5" customHeight="1" x14ac:dyDescent="0.15">
      <c r="B10" s="24">
        <v>7</v>
      </c>
      <c r="C10" s="74"/>
      <c r="D10" s="75"/>
      <c r="E10" s="75"/>
      <c r="F10" s="76"/>
      <c r="G10" s="77"/>
      <c r="H10" s="78"/>
      <c r="I10" s="79"/>
      <c r="J10" s="15"/>
      <c r="K10" s="15"/>
      <c r="L10" s="16"/>
      <c r="M10" s="17"/>
      <c r="N10" s="17"/>
      <c r="O10" s="17"/>
      <c r="Q10" s="26" t="str">
        <f t="shared" si="6"/>
        <v/>
      </c>
      <c r="R10" s="13"/>
      <c r="S10" s="13" t="str">
        <f t="shared" si="7"/>
        <v/>
      </c>
      <c r="T10" s="35"/>
      <c r="U10" s="37" t="str">
        <f t="shared" si="8"/>
        <v/>
      </c>
      <c r="V10" s="35"/>
      <c r="W10" s="40" t="str">
        <f t="shared" si="9"/>
        <v/>
      </c>
      <c r="X10" s="41" t="str">
        <f t="shared" si="10"/>
        <v/>
      </c>
      <c r="Y10" s="41" t="str">
        <f t="shared" si="0"/>
        <v/>
      </c>
      <c r="Z10" s="42" t="str">
        <f t="shared" si="11"/>
        <v/>
      </c>
      <c r="AA10" s="42" t="str">
        <f t="shared" si="12"/>
        <v/>
      </c>
      <c r="AB10" s="42" t="str">
        <f t="shared" si="1"/>
        <v/>
      </c>
      <c r="AC10" s="42" t="str">
        <f t="array" ref="AC10">IF(AA10="Y",MAX(IFERROR(FIND(区切文字,TRIM(D10)),0)),"")</f>
        <v/>
      </c>
      <c r="AD10" s="42" t="str">
        <f t="shared" si="13"/>
        <v/>
      </c>
      <c r="AE10" s="42" t="str">
        <f t="shared" si="2"/>
        <v/>
      </c>
      <c r="AF10" s="42" t="str">
        <f t="array" ref="AF10">IF(AD10="Y",MAX(IFERROR(FIND(区切文字,TRIM(E10)),0)),"")</f>
        <v/>
      </c>
      <c r="AG10" s="42" t="str">
        <f t="shared" si="14"/>
        <v/>
      </c>
      <c r="AH10" s="42" t="str">
        <f t="shared" si="3"/>
        <v/>
      </c>
      <c r="AI10" s="42" t="str">
        <f t="shared" si="15"/>
        <v/>
      </c>
      <c r="AJ10" s="42" t="str">
        <f t="shared" si="4"/>
        <v/>
      </c>
      <c r="AK10" s="42" t="str">
        <f t="shared" si="16"/>
        <v/>
      </c>
      <c r="AL10" s="42" t="str">
        <f t="shared" si="5"/>
        <v/>
      </c>
      <c r="AM10" s="35"/>
      <c r="AN10" s="35"/>
      <c r="AO10" s="35"/>
      <c r="AP10" s="35"/>
      <c r="AQ10" s="43"/>
      <c r="AR10" s="35"/>
      <c r="AS10" s="35"/>
      <c r="AT10" s="35"/>
      <c r="AU10" s="35"/>
      <c r="AV10" s="35"/>
    </row>
    <row r="11" spans="2:52" ht="25.5" customHeight="1" x14ac:dyDescent="0.15">
      <c r="B11" s="24">
        <v>8</v>
      </c>
      <c r="C11" s="74"/>
      <c r="D11" s="75"/>
      <c r="E11" s="75"/>
      <c r="F11" s="76"/>
      <c r="G11" s="77"/>
      <c r="H11" s="78"/>
      <c r="I11" s="79"/>
      <c r="J11" s="15"/>
      <c r="K11" s="15"/>
      <c r="L11" s="16"/>
      <c r="M11" s="17"/>
      <c r="N11" s="17"/>
      <c r="O11" s="17"/>
      <c r="Q11" s="26" t="str">
        <f t="shared" si="6"/>
        <v/>
      </c>
      <c r="R11" s="13"/>
      <c r="S11" s="13" t="str">
        <f t="shared" si="7"/>
        <v/>
      </c>
      <c r="T11" s="35"/>
      <c r="U11" s="37" t="str">
        <f t="shared" si="8"/>
        <v/>
      </c>
      <c r="V11" s="35"/>
      <c r="W11" s="40" t="str">
        <f t="shared" si="9"/>
        <v/>
      </c>
      <c r="X11" s="41" t="str">
        <f t="shared" si="10"/>
        <v/>
      </c>
      <c r="Y11" s="41" t="str">
        <f t="shared" si="0"/>
        <v/>
      </c>
      <c r="Z11" s="42" t="str">
        <f t="shared" si="11"/>
        <v/>
      </c>
      <c r="AA11" s="42" t="str">
        <f t="shared" si="12"/>
        <v/>
      </c>
      <c r="AB11" s="42" t="str">
        <f t="shared" si="1"/>
        <v/>
      </c>
      <c r="AC11" s="42" t="str">
        <f t="array" ref="AC11">IF(AA11="Y",MAX(IFERROR(FIND(区切文字,TRIM(D11)),0)),"")</f>
        <v/>
      </c>
      <c r="AD11" s="42" t="str">
        <f t="shared" si="13"/>
        <v/>
      </c>
      <c r="AE11" s="42" t="str">
        <f t="shared" si="2"/>
        <v/>
      </c>
      <c r="AF11" s="42" t="str">
        <f t="array" ref="AF11">IF(AD11="Y",MAX(IFERROR(FIND(区切文字,TRIM(E11)),0)),"")</f>
        <v/>
      </c>
      <c r="AG11" s="42" t="str">
        <f t="shared" si="14"/>
        <v/>
      </c>
      <c r="AH11" s="42" t="str">
        <f t="shared" si="3"/>
        <v/>
      </c>
      <c r="AI11" s="42" t="str">
        <f t="shared" si="15"/>
        <v/>
      </c>
      <c r="AJ11" s="42" t="str">
        <f t="shared" si="4"/>
        <v/>
      </c>
      <c r="AK11" s="42" t="str">
        <f t="shared" si="16"/>
        <v/>
      </c>
      <c r="AL11" s="42" t="str">
        <f t="shared" si="5"/>
        <v/>
      </c>
      <c r="AM11" s="35"/>
      <c r="AN11" s="35"/>
      <c r="AO11" s="35"/>
      <c r="AP11" s="35"/>
      <c r="AQ11" s="43"/>
      <c r="AR11" s="35"/>
      <c r="AS11" s="35"/>
      <c r="AT11" s="35"/>
      <c r="AU11" s="35"/>
      <c r="AV11" s="35"/>
    </row>
    <row r="12" spans="2:52" ht="25.5" customHeight="1" x14ac:dyDescent="0.15">
      <c r="B12" s="24">
        <v>9</v>
      </c>
      <c r="C12" s="74"/>
      <c r="D12" s="75"/>
      <c r="E12" s="75"/>
      <c r="F12" s="76"/>
      <c r="G12" s="77"/>
      <c r="H12" s="78"/>
      <c r="I12" s="79"/>
      <c r="J12" s="15"/>
      <c r="K12" s="15"/>
      <c r="L12" s="16"/>
      <c r="M12" s="17"/>
      <c r="N12" s="17"/>
      <c r="O12" s="17"/>
      <c r="Q12" s="26" t="str">
        <f t="shared" si="6"/>
        <v/>
      </c>
      <c r="R12" s="13"/>
      <c r="S12" s="13" t="str">
        <f t="shared" si="7"/>
        <v/>
      </c>
      <c r="T12" s="35"/>
      <c r="U12" s="37" t="str">
        <f t="shared" si="8"/>
        <v/>
      </c>
      <c r="V12" s="35"/>
      <c r="W12" s="40" t="str">
        <f t="shared" si="9"/>
        <v/>
      </c>
      <c r="X12" s="41" t="str">
        <f t="shared" si="10"/>
        <v/>
      </c>
      <c r="Y12" s="41" t="str">
        <f t="shared" si="0"/>
        <v/>
      </c>
      <c r="Z12" s="42" t="str">
        <f t="shared" si="11"/>
        <v/>
      </c>
      <c r="AA12" s="42" t="str">
        <f t="shared" si="12"/>
        <v/>
      </c>
      <c r="AB12" s="42" t="str">
        <f t="shared" si="1"/>
        <v/>
      </c>
      <c r="AC12" s="42" t="str">
        <f t="array" ref="AC12">IF(AA12="Y",MAX(IFERROR(FIND(区切文字,TRIM(D12)),0)),"")</f>
        <v/>
      </c>
      <c r="AD12" s="42" t="str">
        <f t="shared" si="13"/>
        <v/>
      </c>
      <c r="AE12" s="42" t="str">
        <f t="shared" si="2"/>
        <v/>
      </c>
      <c r="AF12" s="42" t="str">
        <f t="array" ref="AF12">IF(AD12="Y",MAX(IFERROR(FIND(区切文字,TRIM(E12)),0)),"")</f>
        <v/>
      </c>
      <c r="AG12" s="42" t="str">
        <f t="shared" si="14"/>
        <v/>
      </c>
      <c r="AH12" s="42" t="str">
        <f t="shared" si="3"/>
        <v/>
      </c>
      <c r="AI12" s="42" t="str">
        <f t="shared" si="15"/>
        <v/>
      </c>
      <c r="AJ12" s="42" t="str">
        <f t="shared" si="4"/>
        <v/>
      </c>
      <c r="AK12" s="42" t="str">
        <f t="shared" si="16"/>
        <v/>
      </c>
      <c r="AL12" s="42" t="str">
        <f t="shared" si="5"/>
        <v/>
      </c>
      <c r="AM12" s="35"/>
      <c r="AN12" s="35"/>
      <c r="AO12" s="35"/>
      <c r="AP12" s="35"/>
      <c r="AQ12" s="43"/>
      <c r="AR12" s="35"/>
      <c r="AS12" s="35"/>
      <c r="AT12" s="35"/>
      <c r="AU12" s="35"/>
      <c r="AV12" s="35"/>
    </row>
    <row r="13" spans="2:52" ht="25.5" customHeight="1" x14ac:dyDescent="0.15">
      <c r="B13" s="24">
        <v>10</v>
      </c>
      <c r="C13" s="74"/>
      <c r="D13" s="75"/>
      <c r="E13" s="75"/>
      <c r="F13" s="76"/>
      <c r="G13" s="77"/>
      <c r="H13" s="78"/>
      <c r="I13" s="79"/>
      <c r="J13" s="15"/>
      <c r="K13" s="15"/>
      <c r="L13" s="16"/>
      <c r="M13" s="17"/>
      <c r="N13" s="17"/>
      <c r="O13" s="17"/>
      <c r="Q13" s="26" t="str">
        <f t="shared" si="6"/>
        <v/>
      </c>
      <c r="R13" s="13"/>
      <c r="S13" s="13" t="str">
        <f t="shared" si="7"/>
        <v/>
      </c>
      <c r="T13" s="35"/>
      <c r="U13" s="37" t="str">
        <f t="shared" si="8"/>
        <v/>
      </c>
      <c r="V13" s="35"/>
      <c r="W13" s="40" t="str">
        <f t="shared" si="9"/>
        <v/>
      </c>
      <c r="X13" s="41" t="str">
        <f t="shared" si="10"/>
        <v/>
      </c>
      <c r="Y13" s="41" t="str">
        <f t="shared" si="0"/>
        <v/>
      </c>
      <c r="Z13" s="42" t="str">
        <f t="shared" si="11"/>
        <v/>
      </c>
      <c r="AA13" s="42" t="str">
        <f t="shared" si="12"/>
        <v/>
      </c>
      <c r="AB13" s="42" t="str">
        <f t="shared" si="1"/>
        <v/>
      </c>
      <c r="AC13" s="42" t="str">
        <f t="array" ref="AC13">IF(AA13="Y",MAX(IFERROR(FIND(区切文字,TRIM(D13)),0)),"")</f>
        <v/>
      </c>
      <c r="AD13" s="42" t="str">
        <f t="shared" si="13"/>
        <v/>
      </c>
      <c r="AE13" s="42" t="str">
        <f t="shared" si="2"/>
        <v/>
      </c>
      <c r="AF13" s="42" t="str">
        <f t="array" ref="AF13">IF(AD13="Y",MAX(IFERROR(FIND(区切文字,TRIM(E13)),0)),"")</f>
        <v/>
      </c>
      <c r="AG13" s="42" t="str">
        <f t="shared" si="14"/>
        <v/>
      </c>
      <c r="AH13" s="42" t="str">
        <f t="shared" si="3"/>
        <v/>
      </c>
      <c r="AI13" s="42" t="str">
        <f t="shared" si="15"/>
        <v/>
      </c>
      <c r="AJ13" s="42" t="str">
        <f t="shared" si="4"/>
        <v/>
      </c>
      <c r="AK13" s="42" t="str">
        <f t="shared" si="16"/>
        <v/>
      </c>
      <c r="AL13" s="42" t="str">
        <f t="shared" si="5"/>
        <v/>
      </c>
      <c r="AM13" s="35"/>
      <c r="AN13" s="35"/>
      <c r="AO13" s="35"/>
      <c r="AP13" s="35"/>
      <c r="AQ13" s="43"/>
      <c r="AR13" s="35"/>
      <c r="AS13" s="35"/>
      <c r="AT13" s="35"/>
      <c r="AU13" s="35"/>
      <c r="AV13" s="35"/>
    </row>
    <row r="14" spans="2:52" ht="25.5" customHeight="1" x14ac:dyDescent="0.15">
      <c r="B14" s="24">
        <v>11</v>
      </c>
      <c r="C14" s="74"/>
      <c r="D14" s="75"/>
      <c r="E14" s="75"/>
      <c r="F14" s="76"/>
      <c r="G14" s="77"/>
      <c r="H14" s="78"/>
      <c r="I14" s="79"/>
      <c r="J14" s="15"/>
      <c r="K14" s="15"/>
      <c r="L14" s="16"/>
      <c r="M14" s="17"/>
      <c r="N14" s="17"/>
      <c r="O14" s="17"/>
      <c r="Q14" s="26" t="str">
        <f t="shared" si="6"/>
        <v/>
      </c>
      <c r="R14" s="13"/>
      <c r="S14" s="13" t="str">
        <f t="shared" si="7"/>
        <v/>
      </c>
      <c r="T14" s="35"/>
      <c r="U14" s="37" t="str">
        <f t="shared" si="8"/>
        <v/>
      </c>
      <c r="V14" s="35"/>
      <c r="W14" s="40" t="str">
        <f t="shared" si="9"/>
        <v/>
      </c>
      <c r="X14" s="41" t="str">
        <f t="shared" si="10"/>
        <v/>
      </c>
      <c r="Y14" s="41" t="str">
        <f t="shared" si="0"/>
        <v/>
      </c>
      <c r="Z14" s="42" t="str">
        <f t="shared" si="11"/>
        <v/>
      </c>
      <c r="AA14" s="42" t="str">
        <f t="shared" si="12"/>
        <v/>
      </c>
      <c r="AB14" s="42" t="str">
        <f t="shared" si="1"/>
        <v/>
      </c>
      <c r="AC14" s="42" t="str">
        <f t="array" ref="AC14">IF(AA14="Y",MAX(IFERROR(FIND(区切文字,TRIM(D14)),0)),"")</f>
        <v/>
      </c>
      <c r="AD14" s="42" t="str">
        <f t="shared" si="13"/>
        <v/>
      </c>
      <c r="AE14" s="42" t="str">
        <f t="shared" si="2"/>
        <v/>
      </c>
      <c r="AF14" s="42" t="str">
        <f t="array" ref="AF14">IF(AD14="Y",MAX(IFERROR(FIND(区切文字,TRIM(E14)),0)),"")</f>
        <v/>
      </c>
      <c r="AG14" s="42" t="str">
        <f t="shared" si="14"/>
        <v/>
      </c>
      <c r="AH14" s="42" t="str">
        <f t="shared" si="3"/>
        <v/>
      </c>
      <c r="AI14" s="42" t="str">
        <f t="shared" si="15"/>
        <v/>
      </c>
      <c r="AJ14" s="42" t="str">
        <f t="shared" si="4"/>
        <v/>
      </c>
      <c r="AK14" s="42" t="str">
        <f t="shared" si="16"/>
        <v/>
      </c>
      <c r="AL14" s="42" t="str">
        <f t="shared" si="5"/>
        <v/>
      </c>
      <c r="AM14" s="35"/>
      <c r="AN14" s="35"/>
      <c r="AO14" s="35"/>
      <c r="AP14" s="35"/>
      <c r="AQ14" s="43"/>
      <c r="AR14" s="35"/>
      <c r="AS14" s="35"/>
      <c r="AT14" s="35"/>
      <c r="AU14" s="35"/>
      <c r="AV14" s="35"/>
    </row>
    <row r="15" spans="2:52" ht="25.5" customHeight="1" x14ac:dyDescent="0.15">
      <c r="B15" s="24">
        <v>12</v>
      </c>
      <c r="C15" s="74"/>
      <c r="D15" s="75"/>
      <c r="E15" s="75"/>
      <c r="F15" s="76"/>
      <c r="G15" s="77"/>
      <c r="H15" s="78"/>
      <c r="I15" s="79"/>
      <c r="J15" s="15"/>
      <c r="K15" s="15"/>
      <c r="L15" s="16"/>
      <c r="M15" s="17"/>
      <c r="N15" s="17"/>
      <c r="O15" s="17"/>
      <c r="Q15" s="26" t="str">
        <f t="shared" si="6"/>
        <v/>
      </c>
      <c r="R15" s="13"/>
      <c r="S15" s="13" t="str">
        <f t="shared" si="7"/>
        <v/>
      </c>
      <c r="T15" s="35"/>
      <c r="U15" s="37" t="str">
        <f t="shared" si="8"/>
        <v/>
      </c>
      <c r="V15" s="35"/>
      <c r="W15" s="40" t="str">
        <f t="shared" si="9"/>
        <v/>
      </c>
      <c r="X15" s="41" t="str">
        <f t="shared" si="10"/>
        <v/>
      </c>
      <c r="Y15" s="41" t="str">
        <f t="shared" si="0"/>
        <v/>
      </c>
      <c r="Z15" s="42" t="str">
        <f t="shared" si="11"/>
        <v/>
      </c>
      <c r="AA15" s="42" t="str">
        <f t="shared" si="12"/>
        <v/>
      </c>
      <c r="AB15" s="42" t="str">
        <f t="shared" si="1"/>
        <v/>
      </c>
      <c r="AC15" s="42" t="str">
        <f t="array" ref="AC15">IF(AA15="Y",MAX(IFERROR(FIND(区切文字,TRIM(D15)),0)),"")</f>
        <v/>
      </c>
      <c r="AD15" s="42" t="str">
        <f t="shared" si="13"/>
        <v/>
      </c>
      <c r="AE15" s="42" t="str">
        <f t="shared" si="2"/>
        <v/>
      </c>
      <c r="AF15" s="42" t="str">
        <f t="array" ref="AF15">IF(AD15="Y",MAX(IFERROR(FIND(区切文字,TRIM(E15)),0)),"")</f>
        <v/>
      </c>
      <c r="AG15" s="42" t="str">
        <f t="shared" si="14"/>
        <v/>
      </c>
      <c r="AH15" s="42" t="str">
        <f t="shared" si="3"/>
        <v/>
      </c>
      <c r="AI15" s="42" t="str">
        <f t="shared" si="15"/>
        <v/>
      </c>
      <c r="AJ15" s="42" t="str">
        <f t="shared" si="4"/>
        <v/>
      </c>
      <c r="AK15" s="42" t="str">
        <f t="shared" si="16"/>
        <v/>
      </c>
      <c r="AL15" s="42" t="str">
        <f t="shared" si="5"/>
        <v/>
      </c>
      <c r="AM15" s="35"/>
      <c r="AN15" s="35"/>
      <c r="AO15" s="35"/>
      <c r="AP15" s="35"/>
      <c r="AQ15" s="43"/>
      <c r="AR15" s="35"/>
      <c r="AS15" s="35"/>
      <c r="AT15" s="35"/>
      <c r="AU15" s="35"/>
      <c r="AV15" s="35"/>
    </row>
    <row r="16" spans="2:52" ht="25.5" customHeight="1" x14ac:dyDescent="0.15">
      <c r="B16" s="24">
        <v>13</v>
      </c>
      <c r="C16" s="74"/>
      <c r="D16" s="75"/>
      <c r="E16" s="75"/>
      <c r="F16" s="76"/>
      <c r="G16" s="77"/>
      <c r="H16" s="78"/>
      <c r="I16" s="79"/>
      <c r="J16" s="15"/>
      <c r="K16" s="15"/>
      <c r="L16" s="16"/>
      <c r="M16" s="17"/>
      <c r="N16" s="17"/>
      <c r="O16" s="17"/>
      <c r="Q16" s="26" t="str">
        <f t="shared" si="6"/>
        <v/>
      </c>
      <c r="R16" s="13"/>
      <c r="S16" s="13" t="str">
        <f t="shared" si="7"/>
        <v/>
      </c>
      <c r="T16" s="35"/>
      <c r="U16" s="37" t="str">
        <f t="shared" si="8"/>
        <v/>
      </c>
      <c r="V16" s="35"/>
      <c r="W16" s="40" t="str">
        <f t="shared" si="9"/>
        <v/>
      </c>
      <c r="X16" s="41" t="str">
        <f t="shared" si="10"/>
        <v/>
      </c>
      <c r="Y16" s="41" t="str">
        <f t="shared" si="0"/>
        <v/>
      </c>
      <c r="Z16" s="42" t="str">
        <f t="shared" si="11"/>
        <v/>
      </c>
      <c r="AA16" s="42" t="str">
        <f t="shared" si="12"/>
        <v/>
      </c>
      <c r="AB16" s="42" t="str">
        <f t="shared" si="1"/>
        <v/>
      </c>
      <c r="AC16" s="42" t="str">
        <f t="array" ref="AC16">IF(AA16="Y",MAX(IFERROR(FIND(区切文字,TRIM(D16)),0)),"")</f>
        <v/>
      </c>
      <c r="AD16" s="42" t="str">
        <f t="shared" si="13"/>
        <v/>
      </c>
      <c r="AE16" s="42" t="str">
        <f t="shared" si="2"/>
        <v/>
      </c>
      <c r="AF16" s="42" t="str">
        <f t="array" ref="AF16">IF(AD16="Y",MAX(IFERROR(FIND(区切文字,TRIM(E16)),0)),"")</f>
        <v/>
      </c>
      <c r="AG16" s="42" t="str">
        <f t="shared" si="14"/>
        <v/>
      </c>
      <c r="AH16" s="42" t="str">
        <f t="shared" si="3"/>
        <v/>
      </c>
      <c r="AI16" s="42" t="str">
        <f t="shared" si="15"/>
        <v/>
      </c>
      <c r="AJ16" s="42" t="str">
        <f t="shared" si="4"/>
        <v/>
      </c>
      <c r="AK16" s="42" t="str">
        <f t="shared" si="16"/>
        <v/>
      </c>
      <c r="AL16" s="42" t="str">
        <f t="shared" si="5"/>
        <v/>
      </c>
      <c r="AM16" s="35"/>
      <c r="AN16" s="35"/>
      <c r="AO16" s="35"/>
      <c r="AP16" s="35"/>
      <c r="AQ16" s="43"/>
      <c r="AR16" s="35"/>
      <c r="AS16" s="35"/>
      <c r="AT16" s="35"/>
      <c r="AU16" s="35"/>
      <c r="AV16" s="35"/>
    </row>
    <row r="17" spans="2:52" ht="25.5" customHeight="1" x14ac:dyDescent="0.15">
      <c r="B17" s="24">
        <v>14</v>
      </c>
      <c r="C17" s="74"/>
      <c r="D17" s="75"/>
      <c r="E17" s="75"/>
      <c r="F17" s="76"/>
      <c r="G17" s="77"/>
      <c r="H17" s="78"/>
      <c r="I17" s="79"/>
      <c r="J17" s="15"/>
      <c r="K17" s="15"/>
      <c r="L17" s="16"/>
      <c r="M17" s="17"/>
      <c r="N17" s="17"/>
      <c r="O17" s="17"/>
      <c r="Q17" s="26" t="str">
        <f t="shared" si="6"/>
        <v/>
      </c>
      <c r="R17" s="13"/>
      <c r="S17" s="13" t="str">
        <f t="shared" si="7"/>
        <v/>
      </c>
      <c r="T17" s="35"/>
      <c r="U17" s="37" t="str">
        <f t="shared" si="8"/>
        <v/>
      </c>
      <c r="V17" s="35"/>
      <c r="W17" s="40" t="str">
        <f t="shared" si="9"/>
        <v/>
      </c>
      <c r="X17" s="41" t="str">
        <f t="shared" si="10"/>
        <v/>
      </c>
      <c r="Y17" s="41" t="str">
        <f t="shared" si="0"/>
        <v/>
      </c>
      <c r="Z17" s="42" t="str">
        <f t="shared" si="11"/>
        <v/>
      </c>
      <c r="AA17" s="42" t="str">
        <f t="shared" si="12"/>
        <v/>
      </c>
      <c r="AB17" s="42" t="str">
        <f t="shared" si="1"/>
        <v/>
      </c>
      <c r="AC17" s="42" t="str">
        <f t="array" ref="AC17">IF(AA17="Y",MAX(IFERROR(FIND(区切文字,TRIM(D17)),0)),"")</f>
        <v/>
      </c>
      <c r="AD17" s="42" t="str">
        <f t="shared" si="13"/>
        <v/>
      </c>
      <c r="AE17" s="42" t="str">
        <f t="shared" si="2"/>
        <v/>
      </c>
      <c r="AF17" s="42" t="str">
        <f t="array" ref="AF17">IF(AD17="Y",MAX(IFERROR(FIND(区切文字,TRIM(E17)),0)),"")</f>
        <v/>
      </c>
      <c r="AG17" s="42" t="str">
        <f t="shared" si="14"/>
        <v/>
      </c>
      <c r="AH17" s="42" t="str">
        <f t="shared" si="3"/>
        <v/>
      </c>
      <c r="AI17" s="42" t="str">
        <f t="shared" si="15"/>
        <v/>
      </c>
      <c r="AJ17" s="42" t="str">
        <f t="shared" si="4"/>
        <v/>
      </c>
      <c r="AK17" s="42" t="str">
        <f t="shared" si="16"/>
        <v/>
      </c>
      <c r="AL17" s="42" t="str">
        <f t="shared" si="5"/>
        <v/>
      </c>
      <c r="AM17" s="35"/>
      <c r="AN17" s="35"/>
      <c r="AO17" s="35"/>
      <c r="AP17" s="35"/>
      <c r="AQ17" s="43"/>
      <c r="AR17" s="35"/>
      <c r="AS17" s="35"/>
      <c r="AT17" s="35"/>
      <c r="AU17" s="35"/>
      <c r="AV17" s="35"/>
    </row>
    <row r="18" spans="2:52" ht="25.5" customHeight="1" thickBot="1" x14ac:dyDescent="0.2">
      <c r="B18" s="25">
        <v>15</v>
      </c>
      <c r="C18" s="80"/>
      <c r="D18" s="81"/>
      <c r="E18" s="81"/>
      <c r="F18" s="82"/>
      <c r="G18" s="83"/>
      <c r="H18" s="84"/>
      <c r="I18" s="85"/>
      <c r="J18" s="15"/>
      <c r="K18" s="15"/>
      <c r="L18" s="16"/>
      <c r="M18" s="17"/>
      <c r="N18" s="17"/>
      <c r="O18" s="17"/>
      <c r="Q18" s="27" t="str">
        <f t="shared" si="6"/>
        <v/>
      </c>
      <c r="R18" s="13"/>
      <c r="S18" s="13" t="str">
        <f t="shared" si="7"/>
        <v/>
      </c>
      <c r="T18" s="35"/>
      <c r="U18" s="37" t="str">
        <f t="shared" si="8"/>
        <v/>
      </c>
      <c r="V18" s="35"/>
      <c r="W18" s="40" t="str">
        <f t="shared" si="9"/>
        <v/>
      </c>
      <c r="X18" s="41" t="str">
        <f t="shared" si="10"/>
        <v/>
      </c>
      <c r="Y18" s="41" t="str">
        <f t="shared" si="0"/>
        <v/>
      </c>
      <c r="Z18" s="42" t="str">
        <f t="shared" si="11"/>
        <v/>
      </c>
      <c r="AA18" s="42" t="str">
        <f t="shared" si="12"/>
        <v/>
      </c>
      <c r="AB18" s="42" t="str">
        <f t="shared" si="1"/>
        <v/>
      </c>
      <c r="AC18" s="42" t="str">
        <f t="array" ref="AC18">IF(AA18="Y",MAX(IFERROR(FIND(区切文字,TRIM(D18)),0)),"")</f>
        <v/>
      </c>
      <c r="AD18" s="42" t="str">
        <f t="shared" si="13"/>
        <v/>
      </c>
      <c r="AE18" s="42" t="str">
        <f t="shared" si="2"/>
        <v/>
      </c>
      <c r="AF18" s="42" t="str">
        <f t="array" ref="AF18">IF(AD18="Y",MAX(IFERROR(FIND(区切文字,TRIM(E18)),0)),"")</f>
        <v/>
      </c>
      <c r="AG18" s="42" t="str">
        <f t="shared" si="14"/>
        <v/>
      </c>
      <c r="AH18" s="42" t="str">
        <f t="shared" si="3"/>
        <v/>
      </c>
      <c r="AI18" s="42" t="str">
        <f t="shared" si="15"/>
        <v/>
      </c>
      <c r="AJ18" s="42" t="str">
        <f t="shared" si="4"/>
        <v/>
      </c>
      <c r="AK18" s="42" t="str">
        <f t="shared" si="16"/>
        <v/>
      </c>
      <c r="AL18" s="42" t="str">
        <f t="shared" si="5"/>
        <v/>
      </c>
      <c r="AM18" s="35"/>
      <c r="AN18" s="35"/>
      <c r="AO18" s="35"/>
      <c r="AP18" s="35"/>
      <c r="AQ18" s="43"/>
      <c r="AR18" s="35"/>
      <c r="AS18" s="35"/>
      <c r="AT18" s="35"/>
      <c r="AU18" s="35"/>
      <c r="AV18" s="35"/>
    </row>
    <row r="19" spans="2:52" x14ac:dyDescent="0.15">
      <c r="S19" s="13"/>
      <c r="T19" s="31"/>
      <c r="U19" s="31"/>
      <c r="V19" s="31"/>
      <c r="W19" s="31"/>
      <c r="X19" s="31"/>
      <c r="Y19" s="31"/>
      <c r="Z19" s="31"/>
      <c r="AA19" s="31"/>
      <c r="AB19" s="31"/>
      <c r="AC19" s="35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5"/>
      <c r="AV19" s="31"/>
    </row>
    <row r="20" spans="2:52" s="59" customFormat="1" ht="49.5" thickBot="1" x14ac:dyDescent="0.2">
      <c r="B20" s="92" t="s">
        <v>88</v>
      </c>
      <c r="C20" s="92"/>
      <c r="D20" s="92"/>
      <c r="G20" s="60"/>
      <c r="H20" s="60"/>
      <c r="I20" s="60"/>
      <c r="M20" s="60"/>
      <c r="N20" s="60"/>
      <c r="O20" s="60"/>
      <c r="Q20" s="61"/>
      <c r="R20" s="61"/>
      <c r="S20" s="65"/>
      <c r="T20" s="63"/>
      <c r="U20" s="63"/>
      <c r="V20" s="63"/>
      <c r="W20" s="63"/>
      <c r="X20" s="63"/>
      <c r="Y20" s="63"/>
      <c r="Z20" s="63"/>
      <c r="AA20" s="63"/>
      <c r="AB20" s="63"/>
      <c r="AC20" s="64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4"/>
      <c r="AV20" s="63"/>
      <c r="AW20" s="61"/>
      <c r="AX20" s="61"/>
      <c r="AY20" s="61"/>
      <c r="AZ20" s="61"/>
    </row>
    <row r="21" spans="2:52" ht="36.75" customHeight="1" thickBot="1" x14ac:dyDescent="0.2">
      <c r="B21" s="18"/>
      <c r="C21" s="19" t="s">
        <v>49</v>
      </c>
      <c r="D21" s="20" t="s">
        <v>61</v>
      </c>
      <c r="E21" s="20" t="s">
        <v>65</v>
      </c>
      <c r="F21" s="21" t="s">
        <v>3</v>
      </c>
      <c r="G21" s="66" t="s">
        <v>25</v>
      </c>
      <c r="H21" s="67" t="s">
        <v>66</v>
      </c>
      <c r="I21" s="22" t="s">
        <v>67</v>
      </c>
      <c r="J21" s="67" t="s">
        <v>62</v>
      </c>
      <c r="K21" s="20" t="s">
        <v>63</v>
      </c>
      <c r="L21" s="21" t="s">
        <v>3</v>
      </c>
      <c r="M21" s="22" t="s">
        <v>25</v>
      </c>
      <c r="N21" s="67" t="s">
        <v>66</v>
      </c>
      <c r="O21" s="22" t="s">
        <v>67</v>
      </c>
      <c r="Q21" s="36" t="s">
        <v>46</v>
      </c>
      <c r="R21" s="36" t="s">
        <v>47</v>
      </c>
      <c r="S21" s="13"/>
      <c r="T21" s="35"/>
      <c r="U21" s="37"/>
      <c r="V21" s="35"/>
      <c r="W21" s="6" t="s">
        <v>35</v>
      </c>
      <c r="X21" s="6" t="s">
        <v>68</v>
      </c>
      <c r="Y21" s="38" t="s">
        <v>71</v>
      </c>
      <c r="Z21" s="38" t="s">
        <v>74</v>
      </c>
      <c r="AA21" s="6" t="s">
        <v>37</v>
      </c>
      <c r="AB21" s="6" t="s">
        <v>36</v>
      </c>
      <c r="AC21" s="6" t="s">
        <v>38</v>
      </c>
      <c r="AD21" s="6" t="s">
        <v>30</v>
      </c>
      <c r="AE21" s="6" t="s">
        <v>28</v>
      </c>
      <c r="AF21" s="6" t="s">
        <v>26</v>
      </c>
      <c r="AG21" s="6" t="s">
        <v>72</v>
      </c>
      <c r="AH21" s="6" t="s">
        <v>29</v>
      </c>
      <c r="AI21" s="6" t="s">
        <v>73</v>
      </c>
      <c r="AJ21" s="6" t="s">
        <v>27</v>
      </c>
      <c r="AK21" s="6" t="s">
        <v>79</v>
      </c>
      <c r="AL21" s="6" t="s">
        <v>80</v>
      </c>
      <c r="AM21" s="6" t="s">
        <v>40</v>
      </c>
      <c r="AN21" s="6" t="s">
        <v>39</v>
      </c>
      <c r="AO21" s="6" t="s">
        <v>41</v>
      </c>
      <c r="AP21" s="6" t="s">
        <v>32</v>
      </c>
      <c r="AQ21" s="6" t="s">
        <v>34</v>
      </c>
      <c r="AR21" s="6" t="s">
        <v>33</v>
      </c>
      <c r="AS21" s="6" t="s">
        <v>81</v>
      </c>
      <c r="AT21" s="6" t="s">
        <v>82</v>
      </c>
      <c r="AU21" s="6" t="s">
        <v>83</v>
      </c>
      <c r="AV21" s="6" t="s">
        <v>31</v>
      </c>
      <c r="AW21" s="6" t="s">
        <v>84</v>
      </c>
      <c r="AX21" s="6" t="s">
        <v>85</v>
      </c>
    </row>
    <row r="22" spans="2:52" ht="25.5" customHeight="1" x14ac:dyDescent="0.15">
      <c r="B22" s="23">
        <v>1</v>
      </c>
      <c r="C22" s="68"/>
      <c r="D22" s="69"/>
      <c r="E22" s="69"/>
      <c r="F22" s="70"/>
      <c r="G22" s="71"/>
      <c r="H22" s="72"/>
      <c r="I22" s="73"/>
      <c r="J22" s="86"/>
      <c r="K22" s="69"/>
      <c r="L22" s="70"/>
      <c r="M22" s="73"/>
      <c r="N22" s="72"/>
      <c r="O22" s="73"/>
      <c r="Q22" s="26" t="str">
        <f>IF(W22&lt;&gt;"",IF(Y22&lt;&gt;"",Y22,IF(AB22&lt;&gt;"",AB22,IF(AE22&lt;&gt;"",AE22,IF(AH22&lt;&gt;"",AH22,IF(AJ22&lt;&gt;"",AJ22,IF(AL22&lt;&gt;"",AL22,"OK")))))),"")</f>
        <v/>
      </c>
      <c r="R22" s="26" t="str">
        <f>IF(W22&lt;&gt;"",IF(Y22&lt;&gt;"",Y22,IF(AN22&lt;&gt;"",AN22,IF(AQ22&lt;&gt;"",AQ22,IF(AT22&lt;&gt;"",AT22,IF(AV22&lt;&gt;"",AV22,IF(AX22&lt;&gt;"",AX22,"OK")))))),"")</f>
        <v/>
      </c>
      <c r="S22" s="13" t="str">
        <f>IF(Q22&amp;R22="","",IF(Q22&amp;R22="OKOK","OK","NG"))</f>
        <v/>
      </c>
      <c r="T22" s="35"/>
      <c r="U22" s="37" t="str">
        <f>Q22&amp;R22</f>
        <v/>
      </c>
      <c r="V22" s="35"/>
      <c r="W22" s="40" t="str">
        <f>TRIM(C22&amp;D22&amp;E22&amp;F22&amp;G22&amp;H22&amp;I22)</f>
        <v/>
      </c>
      <c r="X22" s="41" t="str">
        <f>IF(TRIM(C22)&lt;&gt;"","Y","")</f>
        <v/>
      </c>
      <c r="Y22" s="41" t="str">
        <f t="shared" ref="Y22:Y36" si="17">IF(AND($W22&lt;&gt;"",$X22&lt;&gt;"Y"),ERR種目未選択,"")</f>
        <v/>
      </c>
      <c r="Z22" s="42" t="str">
        <f>IF(AND($X22="Y",$Y22=""),VALUE(ASC(LEFT(C22,1))),"")</f>
        <v/>
      </c>
      <c r="AA22" s="42" t="str">
        <f>IF(TRIM(D22)&lt;&gt;"","Y","")</f>
        <v/>
      </c>
      <c r="AB22" s="42" t="str">
        <f t="shared" ref="AB22:AB36" si="18">IF($W22="","",IF(AA22="",ERR選手未入力,IF(AC22=0,ERR選手区切,"")))</f>
        <v/>
      </c>
      <c r="AC22" s="42" t="str">
        <f t="array" ref="AC22">IF(AA22="Y",MAX(IFERROR(FIND(区切文字,TRIM(D22)),0)),"")</f>
        <v/>
      </c>
      <c r="AD22" s="42" t="str">
        <f>IF(TRIM(E22)&lt;&gt;"","Y","")</f>
        <v/>
      </c>
      <c r="AE22" s="42" t="str">
        <f t="shared" ref="AE22:AE36" si="19">IF($W22="","",IF(AD22="",ERRふりがな未入力,IF(AF22=0,ERRふりがな区切,"")))</f>
        <v/>
      </c>
      <c r="AF22" s="42" t="str">
        <f t="array" ref="AF22">IF(AD22="Y",MAX(IFERROR(FIND(区切文字,TRIM(E22)),0)),"")</f>
        <v/>
      </c>
      <c r="AG22" s="42" t="str">
        <f>IF(TRIM(F22)&lt;&gt;"","Y","")</f>
        <v/>
      </c>
      <c r="AH22" s="42" t="str">
        <f t="shared" ref="AH22:AH36" si="20">IF($W22="","",IF(OR(F22&gt;Z22,AG22=""),ERR学年,""))</f>
        <v/>
      </c>
      <c r="AI22" s="42" t="str">
        <f>IF(TRIM(G22)&lt;&gt;"","Y","")</f>
        <v/>
      </c>
      <c r="AJ22" s="42" t="str">
        <f t="shared" ref="AJ22:AJ36" si="21">IF($W22="","",IF(LEN(TRIM(G22))&lt;&gt;10,ERR登録番号,""))</f>
        <v/>
      </c>
      <c r="AK22" s="42" t="str">
        <f>IF(TRIM(H22)&amp;TRIM(I22)&lt;&gt;"","Y","")</f>
        <v/>
      </c>
      <c r="AL22" s="42" t="str">
        <f t="shared" ref="AL22:AL36" si="22">IF($W22="","",IF(AK22="",ERR大会成績未選択,""))</f>
        <v/>
      </c>
      <c r="AM22" s="42" t="str">
        <f>IF(TRIM(J22)&lt;&gt;"","Y","")</f>
        <v/>
      </c>
      <c r="AN22" s="42" t="str">
        <f t="shared" ref="AN22:AN36" si="23">IF($W22="","",IF(AM22="",ERR選手未入力,IF(AO22=0,ERR選手区切,"")))</f>
        <v/>
      </c>
      <c r="AO22" s="42" t="str">
        <f t="array" ref="AO22">IF(AM22="Y",MAX(IFERROR(FIND(区切文字,TRIM(J22)),0)),"")</f>
        <v/>
      </c>
      <c r="AP22" s="42" t="str">
        <f>IF(TRIM(K22)&lt;&gt;"","Y","")</f>
        <v/>
      </c>
      <c r="AQ22" s="42" t="str">
        <f t="shared" ref="AQ22:AQ36" si="24">IF($W22="","",IF(AP22="",ERRふりがな未入力,IF(AR22=0,ERRふりがな区切,"")))</f>
        <v/>
      </c>
      <c r="AR22" s="42" t="str">
        <f t="array" ref="AR22">IF(AP22="Y",MAX(IFERROR(FIND(区切文字,TRIM(K22)),0)),"")</f>
        <v/>
      </c>
      <c r="AS22" s="42" t="str">
        <f>IF(TRIM(L22)&lt;&gt;"","Y","")</f>
        <v/>
      </c>
      <c r="AT22" s="42" t="str">
        <f t="shared" ref="AT22:AT36" si="25">IF($W22="","",IF(OR(L22&gt;Z22,AS22=""),ERR学年,""))</f>
        <v/>
      </c>
      <c r="AU22" s="42" t="str">
        <f>IF(TRIM(M22)&lt;&gt;"","Y","")</f>
        <v/>
      </c>
      <c r="AV22" s="42" t="str">
        <f t="shared" ref="AV22:AV36" si="26">IF($W22="","",IF(LEN(TRIM(M22))&lt;&gt;10,ERR登録番号,""))</f>
        <v/>
      </c>
      <c r="AW22" s="42" t="str">
        <f>IF(TRIM(N22)&amp;TRIM(O22)&lt;&gt;"","Y","")</f>
        <v/>
      </c>
      <c r="AX22" s="42" t="str">
        <f t="shared" ref="AX22:AX36" si="27">IF($W22="","",IF(AW22="",ERR大会成績未選択,""))</f>
        <v/>
      </c>
    </row>
    <row r="23" spans="2:52" ht="25.5" customHeight="1" x14ac:dyDescent="0.15">
      <c r="B23" s="24">
        <v>2</v>
      </c>
      <c r="C23" s="74"/>
      <c r="D23" s="75"/>
      <c r="E23" s="75"/>
      <c r="F23" s="76"/>
      <c r="G23" s="77"/>
      <c r="H23" s="78"/>
      <c r="I23" s="79"/>
      <c r="J23" s="87"/>
      <c r="K23" s="75"/>
      <c r="L23" s="76"/>
      <c r="M23" s="79"/>
      <c r="N23" s="78"/>
      <c r="O23" s="79"/>
      <c r="Q23" s="26" t="str">
        <f t="shared" ref="Q23:Q36" si="28">IF(W23&lt;&gt;"",IF(Y23&lt;&gt;"",Y23,IF(AB23&lt;&gt;"",AB23,IF(AE23&lt;&gt;"",AE23,IF(AH23&lt;&gt;"",AH23,IF(AJ23&lt;&gt;"",AJ23,IF(AL23&lt;&gt;"",AL23,"OK")))))),"")</f>
        <v/>
      </c>
      <c r="R23" s="26" t="str">
        <f t="shared" ref="R23:R36" si="29">IF(W23&lt;&gt;"",IF(Y23&lt;&gt;"",Y23,IF(AN23&lt;&gt;"",AN23,IF(AQ23&lt;&gt;"",AQ23,IF(AT23&lt;&gt;"",AT23,IF(AV23&lt;&gt;"",AV23,IF(AX23&lt;&gt;"",AX23,"OK")))))),"")</f>
        <v/>
      </c>
      <c r="S23" s="13" t="str">
        <f t="shared" ref="S23:S36" si="30">IF(Q23&amp;R23="","",IF(Q23&amp;R23="OKOK","OK","NG"))</f>
        <v/>
      </c>
      <c r="T23" s="35"/>
      <c r="U23" s="37" t="str">
        <f t="shared" ref="U23:U36" si="31">Q23&amp;R23</f>
        <v/>
      </c>
      <c r="V23" s="35"/>
      <c r="W23" s="40" t="str">
        <f t="shared" ref="W23:W36" si="32">TRIM(C23&amp;D23&amp;E23&amp;F23&amp;G23&amp;H23&amp;I23)</f>
        <v/>
      </c>
      <c r="X23" s="41" t="str">
        <f t="shared" ref="X23:X36" si="33">IF(TRIM(C23)&lt;&gt;"","Y","")</f>
        <v/>
      </c>
      <c r="Y23" s="41" t="str">
        <f t="shared" si="17"/>
        <v/>
      </c>
      <c r="Z23" s="42" t="str">
        <f t="shared" ref="Z23:Z36" si="34">IF(AND($X23="Y",$Y23=""),VALUE(ASC(LEFT(C23,1))),"")</f>
        <v/>
      </c>
      <c r="AA23" s="42" t="str">
        <f t="shared" ref="AA23:AA36" si="35">IF(TRIM(D23)&lt;&gt;"","Y","")</f>
        <v/>
      </c>
      <c r="AB23" s="42" t="str">
        <f t="shared" si="18"/>
        <v/>
      </c>
      <c r="AC23" s="42" t="str">
        <f t="array" ref="AC23">IF(AA23="Y",MAX(IFERROR(FIND(区切文字,TRIM(D23)),0)),"")</f>
        <v/>
      </c>
      <c r="AD23" s="42" t="str">
        <f t="shared" ref="AD23:AD36" si="36">IF(TRIM(E23)&lt;&gt;"","Y","")</f>
        <v/>
      </c>
      <c r="AE23" s="42" t="str">
        <f t="shared" si="19"/>
        <v/>
      </c>
      <c r="AF23" s="42" t="str">
        <f t="array" ref="AF23">IF(AD23="Y",MAX(IFERROR(FIND(区切文字,TRIM(E23)),0)),"")</f>
        <v/>
      </c>
      <c r="AG23" s="42" t="str">
        <f t="shared" ref="AG23:AG36" si="37">IF(TRIM(F23)&lt;&gt;"","Y","")</f>
        <v/>
      </c>
      <c r="AH23" s="42" t="str">
        <f t="shared" si="20"/>
        <v/>
      </c>
      <c r="AI23" s="42" t="str">
        <f t="shared" ref="AI23:AI36" si="38">IF(TRIM(G23)&lt;&gt;"","Y","")</f>
        <v/>
      </c>
      <c r="AJ23" s="42" t="str">
        <f t="shared" si="21"/>
        <v/>
      </c>
      <c r="AK23" s="42" t="str">
        <f t="shared" ref="AK23:AK36" si="39">IF(TRIM(H23)&amp;TRIM(I23)&lt;&gt;"","Y","")</f>
        <v/>
      </c>
      <c r="AL23" s="42" t="str">
        <f t="shared" si="22"/>
        <v/>
      </c>
      <c r="AM23" s="42" t="str">
        <f t="shared" ref="AM23:AM36" si="40">IF(TRIM(J23)&lt;&gt;"","Y","")</f>
        <v/>
      </c>
      <c r="AN23" s="42" t="str">
        <f t="shared" si="23"/>
        <v/>
      </c>
      <c r="AO23" s="42" t="str">
        <f t="array" ref="AO23">IF(AM23="Y",MAX(IFERROR(FIND(区切文字,TRIM(J23)),0)),"")</f>
        <v/>
      </c>
      <c r="AP23" s="42" t="str">
        <f t="shared" ref="AP23:AP36" si="41">IF(TRIM(K23)&lt;&gt;"","Y","")</f>
        <v/>
      </c>
      <c r="AQ23" s="42" t="str">
        <f t="shared" si="24"/>
        <v/>
      </c>
      <c r="AR23" s="42" t="str">
        <f t="array" ref="AR23">IF(AP23="Y",MAX(IFERROR(FIND(区切文字,TRIM(K23)),0)),"")</f>
        <v/>
      </c>
      <c r="AS23" s="42" t="str">
        <f t="shared" ref="AS23:AS36" si="42">IF(TRIM(L23)&lt;&gt;"","Y","")</f>
        <v/>
      </c>
      <c r="AT23" s="42" t="str">
        <f t="shared" si="25"/>
        <v/>
      </c>
      <c r="AU23" s="42" t="str">
        <f t="shared" ref="AU23:AU36" si="43">IF(TRIM(M23)&lt;&gt;"","Y","")</f>
        <v/>
      </c>
      <c r="AV23" s="42" t="str">
        <f t="shared" si="26"/>
        <v/>
      </c>
      <c r="AW23" s="42" t="str">
        <f t="shared" ref="AW23:AW36" si="44">IF(TRIM(N23)&amp;TRIM(O23)&lt;&gt;"","Y","")</f>
        <v/>
      </c>
      <c r="AX23" s="42" t="str">
        <f t="shared" si="27"/>
        <v/>
      </c>
    </row>
    <row r="24" spans="2:52" ht="25.5" customHeight="1" x14ac:dyDescent="0.15">
      <c r="B24" s="24">
        <v>3</v>
      </c>
      <c r="C24" s="74"/>
      <c r="D24" s="75"/>
      <c r="E24" s="75"/>
      <c r="F24" s="76"/>
      <c r="G24" s="77"/>
      <c r="H24" s="78"/>
      <c r="I24" s="79"/>
      <c r="J24" s="87"/>
      <c r="K24" s="75"/>
      <c r="L24" s="76"/>
      <c r="M24" s="79"/>
      <c r="N24" s="78"/>
      <c r="O24" s="79"/>
      <c r="Q24" s="26" t="str">
        <f t="shared" si="28"/>
        <v/>
      </c>
      <c r="R24" s="26" t="str">
        <f t="shared" si="29"/>
        <v/>
      </c>
      <c r="S24" s="13" t="str">
        <f t="shared" si="30"/>
        <v/>
      </c>
      <c r="T24" s="35"/>
      <c r="U24" s="37" t="str">
        <f t="shared" si="31"/>
        <v/>
      </c>
      <c r="V24" s="35"/>
      <c r="W24" s="40" t="str">
        <f t="shared" si="32"/>
        <v/>
      </c>
      <c r="X24" s="41" t="str">
        <f t="shared" si="33"/>
        <v/>
      </c>
      <c r="Y24" s="41" t="str">
        <f t="shared" si="17"/>
        <v/>
      </c>
      <c r="Z24" s="42" t="str">
        <f t="shared" si="34"/>
        <v/>
      </c>
      <c r="AA24" s="42" t="str">
        <f t="shared" si="35"/>
        <v/>
      </c>
      <c r="AB24" s="42" t="str">
        <f t="shared" si="18"/>
        <v/>
      </c>
      <c r="AC24" s="42" t="str">
        <f t="array" ref="AC24">IF(AA24="Y",MAX(IFERROR(FIND(区切文字,TRIM(D24)),0)),"")</f>
        <v/>
      </c>
      <c r="AD24" s="42" t="str">
        <f t="shared" si="36"/>
        <v/>
      </c>
      <c r="AE24" s="42" t="str">
        <f t="shared" si="19"/>
        <v/>
      </c>
      <c r="AF24" s="42" t="str">
        <f t="array" ref="AF24">IF(AD24="Y",MAX(IFERROR(FIND(区切文字,TRIM(E24)),0)),"")</f>
        <v/>
      </c>
      <c r="AG24" s="42" t="str">
        <f t="shared" si="37"/>
        <v/>
      </c>
      <c r="AH24" s="42" t="str">
        <f t="shared" si="20"/>
        <v/>
      </c>
      <c r="AI24" s="42" t="str">
        <f t="shared" si="38"/>
        <v/>
      </c>
      <c r="AJ24" s="42" t="str">
        <f t="shared" si="21"/>
        <v/>
      </c>
      <c r="AK24" s="42" t="str">
        <f t="shared" si="39"/>
        <v/>
      </c>
      <c r="AL24" s="42" t="str">
        <f t="shared" si="22"/>
        <v/>
      </c>
      <c r="AM24" s="42" t="str">
        <f t="shared" si="40"/>
        <v/>
      </c>
      <c r="AN24" s="42" t="str">
        <f t="shared" si="23"/>
        <v/>
      </c>
      <c r="AO24" s="42" t="str">
        <f t="array" ref="AO24">IF(AM24="Y",MAX(IFERROR(FIND(区切文字,TRIM(J24)),0)),"")</f>
        <v/>
      </c>
      <c r="AP24" s="42" t="str">
        <f t="shared" si="41"/>
        <v/>
      </c>
      <c r="AQ24" s="42" t="str">
        <f t="shared" si="24"/>
        <v/>
      </c>
      <c r="AR24" s="42" t="str">
        <f t="array" ref="AR24">IF(AP24="Y",MAX(IFERROR(FIND(区切文字,TRIM(K24)),0)),"")</f>
        <v/>
      </c>
      <c r="AS24" s="42" t="str">
        <f t="shared" si="42"/>
        <v/>
      </c>
      <c r="AT24" s="42" t="str">
        <f t="shared" si="25"/>
        <v/>
      </c>
      <c r="AU24" s="42" t="str">
        <f t="shared" si="43"/>
        <v/>
      </c>
      <c r="AV24" s="42" t="str">
        <f t="shared" si="26"/>
        <v/>
      </c>
      <c r="AW24" s="42" t="str">
        <f t="shared" si="44"/>
        <v/>
      </c>
      <c r="AX24" s="42" t="str">
        <f t="shared" si="27"/>
        <v/>
      </c>
    </row>
    <row r="25" spans="2:52" ht="25.5" customHeight="1" x14ac:dyDescent="0.15">
      <c r="B25" s="24">
        <v>4</v>
      </c>
      <c r="C25" s="74"/>
      <c r="D25" s="75"/>
      <c r="E25" s="75"/>
      <c r="F25" s="76"/>
      <c r="G25" s="77"/>
      <c r="H25" s="78"/>
      <c r="I25" s="79"/>
      <c r="J25" s="87"/>
      <c r="K25" s="75"/>
      <c r="L25" s="76"/>
      <c r="M25" s="79"/>
      <c r="N25" s="78"/>
      <c r="O25" s="79"/>
      <c r="Q25" s="26" t="str">
        <f t="shared" si="28"/>
        <v/>
      </c>
      <c r="R25" s="26" t="str">
        <f t="shared" si="29"/>
        <v/>
      </c>
      <c r="S25" s="13" t="str">
        <f t="shared" si="30"/>
        <v/>
      </c>
      <c r="T25" s="35"/>
      <c r="U25" s="37" t="str">
        <f t="shared" si="31"/>
        <v/>
      </c>
      <c r="V25" s="35"/>
      <c r="W25" s="40" t="str">
        <f t="shared" si="32"/>
        <v/>
      </c>
      <c r="X25" s="41" t="str">
        <f t="shared" si="33"/>
        <v/>
      </c>
      <c r="Y25" s="41" t="str">
        <f t="shared" si="17"/>
        <v/>
      </c>
      <c r="Z25" s="42" t="str">
        <f t="shared" si="34"/>
        <v/>
      </c>
      <c r="AA25" s="42" t="str">
        <f t="shared" si="35"/>
        <v/>
      </c>
      <c r="AB25" s="42" t="str">
        <f t="shared" si="18"/>
        <v/>
      </c>
      <c r="AC25" s="42" t="str">
        <f t="array" ref="AC25">IF(AA25="Y",MAX(IFERROR(FIND(区切文字,TRIM(D25)),0)),"")</f>
        <v/>
      </c>
      <c r="AD25" s="42" t="str">
        <f t="shared" si="36"/>
        <v/>
      </c>
      <c r="AE25" s="42" t="str">
        <f t="shared" si="19"/>
        <v/>
      </c>
      <c r="AF25" s="42" t="str">
        <f t="array" ref="AF25">IF(AD25="Y",MAX(IFERROR(FIND(区切文字,TRIM(E25)),0)),"")</f>
        <v/>
      </c>
      <c r="AG25" s="42" t="str">
        <f t="shared" si="37"/>
        <v/>
      </c>
      <c r="AH25" s="42" t="str">
        <f t="shared" si="20"/>
        <v/>
      </c>
      <c r="AI25" s="42" t="str">
        <f t="shared" si="38"/>
        <v/>
      </c>
      <c r="AJ25" s="42" t="str">
        <f t="shared" si="21"/>
        <v/>
      </c>
      <c r="AK25" s="42" t="str">
        <f t="shared" si="39"/>
        <v/>
      </c>
      <c r="AL25" s="42" t="str">
        <f t="shared" si="22"/>
        <v/>
      </c>
      <c r="AM25" s="42" t="str">
        <f t="shared" si="40"/>
        <v/>
      </c>
      <c r="AN25" s="42" t="str">
        <f t="shared" si="23"/>
        <v/>
      </c>
      <c r="AO25" s="42" t="str">
        <f t="array" ref="AO25">IF(AM25="Y",MAX(IFERROR(FIND(区切文字,TRIM(J25)),0)),"")</f>
        <v/>
      </c>
      <c r="AP25" s="42" t="str">
        <f t="shared" si="41"/>
        <v/>
      </c>
      <c r="AQ25" s="42" t="str">
        <f t="shared" si="24"/>
        <v/>
      </c>
      <c r="AR25" s="42" t="str">
        <f t="array" ref="AR25">IF(AP25="Y",MAX(IFERROR(FIND(区切文字,TRIM(K25)),0)),"")</f>
        <v/>
      </c>
      <c r="AS25" s="42" t="str">
        <f t="shared" si="42"/>
        <v/>
      </c>
      <c r="AT25" s="42" t="str">
        <f t="shared" si="25"/>
        <v/>
      </c>
      <c r="AU25" s="42" t="str">
        <f t="shared" si="43"/>
        <v/>
      </c>
      <c r="AV25" s="42" t="str">
        <f t="shared" si="26"/>
        <v/>
      </c>
      <c r="AW25" s="42" t="str">
        <f t="shared" si="44"/>
        <v/>
      </c>
      <c r="AX25" s="42" t="str">
        <f t="shared" si="27"/>
        <v/>
      </c>
    </row>
    <row r="26" spans="2:52" ht="25.5" customHeight="1" x14ac:dyDescent="0.15">
      <c r="B26" s="24">
        <v>5</v>
      </c>
      <c r="C26" s="74"/>
      <c r="D26" s="75"/>
      <c r="E26" s="75"/>
      <c r="F26" s="76"/>
      <c r="G26" s="77"/>
      <c r="H26" s="78"/>
      <c r="I26" s="79"/>
      <c r="J26" s="87"/>
      <c r="K26" s="75"/>
      <c r="L26" s="76"/>
      <c r="M26" s="79"/>
      <c r="N26" s="78"/>
      <c r="O26" s="79"/>
      <c r="Q26" s="26" t="str">
        <f t="shared" si="28"/>
        <v/>
      </c>
      <c r="R26" s="26" t="str">
        <f t="shared" si="29"/>
        <v/>
      </c>
      <c r="S26" s="13" t="str">
        <f t="shared" si="30"/>
        <v/>
      </c>
      <c r="T26" s="35"/>
      <c r="U26" s="37" t="str">
        <f t="shared" si="31"/>
        <v/>
      </c>
      <c r="V26" s="35"/>
      <c r="W26" s="40" t="str">
        <f t="shared" si="32"/>
        <v/>
      </c>
      <c r="X26" s="41" t="str">
        <f t="shared" si="33"/>
        <v/>
      </c>
      <c r="Y26" s="41" t="str">
        <f t="shared" si="17"/>
        <v/>
      </c>
      <c r="Z26" s="42" t="str">
        <f t="shared" si="34"/>
        <v/>
      </c>
      <c r="AA26" s="42" t="str">
        <f t="shared" si="35"/>
        <v/>
      </c>
      <c r="AB26" s="42" t="str">
        <f t="shared" si="18"/>
        <v/>
      </c>
      <c r="AC26" s="42" t="str">
        <f t="array" ref="AC26">IF(AA26="Y",MAX(IFERROR(FIND(区切文字,TRIM(D26)),0)),"")</f>
        <v/>
      </c>
      <c r="AD26" s="42" t="str">
        <f t="shared" si="36"/>
        <v/>
      </c>
      <c r="AE26" s="42" t="str">
        <f t="shared" si="19"/>
        <v/>
      </c>
      <c r="AF26" s="42" t="str">
        <f t="array" ref="AF26">IF(AD26="Y",MAX(IFERROR(FIND(区切文字,TRIM(E26)),0)),"")</f>
        <v/>
      </c>
      <c r="AG26" s="42" t="str">
        <f t="shared" si="37"/>
        <v/>
      </c>
      <c r="AH26" s="42" t="str">
        <f t="shared" si="20"/>
        <v/>
      </c>
      <c r="AI26" s="42" t="str">
        <f t="shared" si="38"/>
        <v/>
      </c>
      <c r="AJ26" s="42" t="str">
        <f t="shared" si="21"/>
        <v/>
      </c>
      <c r="AK26" s="42" t="str">
        <f t="shared" si="39"/>
        <v/>
      </c>
      <c r="AL26" s="42" t="str">
        <f t="shared" si="22"/>
        <v/>
      </c>
      <c r="AM26" s="42" t="str">
        <f t="shared" si="40"/>
        <v/>
      </c>
      <c r="AN26" s="42" t="str">
        <f t="shared" si="23"/>
        <v/>
      </c>
      <c r="AO26" s="42" t="str">
        <f t="array" ref="AO26">IF(AM26="Y",MAX(IFERROR(FIND(区切文字,TRIM(J26)),0)),"")</f>
        <v/>
      </c>
      <c r="AP26" s="42" t="str">
        <f t="shared" si="41"/>
        <v/>
      </c>
      <c r="AQ26" s="42" t="str">
        <f t="shared" si="24"/>
        <v/>
      </c>
      <c r="AR26" s="42" t="str">
        <f t="array" ref="AR26">IF(AP26="Y",MAX(IFERROR(FIND(区切文字,TRIM(K26)),0)),"")</f>
        <v/>
      </c>
      <c r="AS26" s="42" t="str">
        <f t="shared" si="42"/>
        <v/>
      </c>
      <c r="AT26" s="42" t="str">
        <f t="shared" si="25"/>
        <v/>
      </c>
      <c r="AU26" s="42" t="str">
        <f t="shared" si="43"/>
        <v/>
      </c>
      <c r="AV26" s="42" t="str">
        <f t="shared" si="26"/>
        <v/>
      </c>
      <c r="AW26" s="42" t="str">
        <f t="shared" si="44"/>
        <v/>
      </c>
      <c r="AX26" s="42" t="str">
        <f t="shared" si="27"/>
        <v/>
      </c>
    </row>
    <row r="27" spans="2:52" ht="25.5" customHeight="1" x14ac:dyDescent="0.15">
      <c r="B27" s="24">
        <v>6</v>
      </c>
      <c r="C27" s="74"/>
      <c r="D27" s="75"/>
      <c r="E27" s="75"/>
      <c r="F27" s="76"/>
      <c r="G27" s="77"/>
      <c r="H27" s="78"/>
      <c r="I27" s="79"/>
      <c r="J27" s="87"/>
      <c r="K27" s="75"/>
      <c r="L27" s="76"/>
      <c r="M27" s="79"/>
      <c r="N27" s="78"/>
      <c r="O27" s="79"/>
      <c r="Q27" s="26" t="str">
        <f t="shared" si="28"/>
        <v/>
      </c>
      <c r="R27" s="26" t="str">
        <f t="shared" si="29"/>
        <v/>
      </c>
      <c r="S27" s="13" t="str">
        <f t="shared" si="30"/>
        <v/>
      </c>
      <c r="T27" s="35"/>
      <c r="U27" s="37" t="str">
        <f t="shared" si="31"/>
        <v/>
      </c>
      <c r="V27" s="35"/>
      <c r="W27" s="40" t="str">
        <f t="shared" si="32"/>
        <v/>
      </c>
      <c r="X27" s="41" t="str">
        <f t="shared" si="33"/>
        <v/>
      </c>
      <c r="Y27" s="41" t="str">
        <f t="shared" si="17"/>
        <v/>
      </c>
      <c r="Z27" s="42" t="str">
        <f t="shared" si="34"/>
        <v/>
      </c>
      <c r="AA27" s="42" t="str">
        <f t="shared" si="35"/>
        <v/>
      </c>
      <c r="AB27" s="42" t="str">
        <f t="shared" si="18"/>
        <v/>
      </c>
      <c r="AC27" s="42" t="str">
        <f t="array" ref="AC27">IF(AA27="Y",MAX(IFERROR(FIND(区切文字,TRIM(D27)),0)),"")</f>
        <v/>
      </c>
      <c r="AD27" s="42" t="str">
        <f t="shared" si="36"/>
        <v/>
      </c>
      <c r="AE27" s="42" t="str">
        <f t="shared" si="19"/>
        <v/>
      </c>
      <c r="AF27" s="42" t="str">
        <f t="array" ref="AF27">IF(AD27="Y",MAX(IFERROR(FIND(区切文字,TRIM(E27)),0)),"")</f>
        <v/>
      </c>
      <c r="AG27" s="42" t="str">
        <f t="shared" si="37"/>
        <v/>
      </c>
      <c r="AH27" s="42" t="str">
        <f t="shared" si="20"/>
        <v/>
      </c>
      <c r="AI27" s="42" t="str">
        <f t="shared" si="38"/>
        <v/>
      </c>
      <c r="AJ27" s="42" t="str">
        <f t="shared" si="21"/>
        <v/>
      </c>
      <c r="AK27" s="42" t="str">
        <f t="shared" si="39"/>
        <v/>
      </c>
      <c r="AL27" s="42" t="str">
        <f t="shared" si="22"/>
        <v/>
      </c>
      <c r="AM27" s="42" t="str">
        <f t="shared" si="40"/>
        <v/>
      </c>
      <c r="AN27" s="42" t="str">
        <f t="shared" si="23"/>
        <v/>
      </c>
      <c r="AO27" s="42" t="str">
        <f t="array" ref="AO27">IF(AM27="Y",MAX(IFERROR(FIND(区切文字,TRIM(J27)),0)),"")</f>
        <v/>
      </c>
      <c r="AP27" s="42" t="str">
        <f t="shared" si="41"/>
        <v/>
      </c>
      <c r="AQ27" s="42" t="str">
        <f t="shared" si="24"/>
        <v/>
      </c>
      <c r="AR27" s="42" t="str">
        <f t="array" ref="AR27">IF(AP27="Y",MAX(IFERROR(FIND(区切文字,TRIM(K27)),0)),"")</f>
        <v/>
      </c>
      <c r="AS27" s="42" t="str">
        <f t="shared" si="42"/>
        <v/>
      </c>
      <c r="AT27" s="42" t="str">
        <f t="shared" si="25"/>
        <v/>
      </c>
      <c r="AU27" s="42" t="str">
        <f t="shared" si="43"/>
        <v/>
      </c>
      <c r="AV27" s="42" t="str">
        <f t="shared" si="26"/>
        <v/>
      </c>
      <c r="AW27" s="42" t="str">
        <f t="shared" si="44"/>
        <v/>
      </c>
      <c r="AX27" s="42" t="str">
        <f t="shared" si="27"/>
        <v/>
      </c>
    </row>
    <row r="28" spans="2:52" ht="25.5" customHeight="1" x14ac:dyDescent="0.15">
      <c r="B28" s="24">
        <v>7</v>
      </c>
      <c r="C28" s="74"/>
      <c r="D28" s="75"/>
      <c r="E28" s="75"/>
      <c r="F28" s="76"/>
      <c r="G28" s="77"/>
      <c r="H28" s="78"/>
      <c r="I28" s="79"/>
      <c r="J28" s="87"/>
      <c r="K28" s="75"/>
      <c r="L28" s="76"/>
      <c r="M28" s="79"/>
      <c r="N28" s="78"/>
      <c r="O28" s="79"/>
      <c r="Q28" s="26" t="str">
        <f t="shared" si="28"/>
        <v/>
      </c>
      <c r="R28" s="26" t="str">
        <f t="shared" si="29"/>
        <v/>
      </c>
      <c r="S28" s="13" t="str">
        <f t="shared" si="30"/>
        <v/>
      </c>
      <c r="T28" s="35"/>
      <c r="U28" s="37" t="str">
        <f t="shared" si="31"/>
        <v/>
      </c>
      <c r="V28" s="35"/>
      <c r="W28" s="40" t="str">
        <f t="shared" si="32"/>
        <v/>
      </c>
      <c r="X28" s="41" t="str">
        <f t="shared" si="33"/>
        <v/>
      </c>
      <c r="Y28" s="41" t="str">
        <f t="shared" si="17"/>
        <v/>
      </c>
      <c r="Z28" s="42" t="str">
        <f t="shared" si="34"/>
        <v/>
      </c>
      <c r="AA28" s="42" t="str">
        <f t="shared" si="35"/>
        <v/>
      </c>
      <c r="AB28" s="42" t="str">
        <f t="shared" si="18"/>
        <v/>
      </c>
      <c r="AC28" s="42" t="str">
        <f t="array" ref="AC28">IF(AA28="Y",MAX(IFERROR(FIND(区切文字,TRIM(D28)),0)),"")</f>
        <v/>
      </c>
      <c r="AD28" s="42" t="str">
        <f t="shared" si="36"/>
        <v/>
      </c>
      <c r="AE28" s="42" t="str">
        <f t="shared" si="19"/>
        <v/>
      </c>
      <c r="AF28" s="42" t="str">
        <f t="array" ref="AF28">IF(AD28="Y",MAX(IFERROR(FIND(区切文字,TRIM(E28)),0)),"")</f>
        <v/>
      </c>
      <c r="AG28" s="42" t="str">
        <f t="shared" si="37"/>
        <v/>
      </c>
      <c r="AH28" s="42" t="str">
        <f t="shared" si="20"/>
        <v/>
      </c>
      <c r="AI28" s="42" t="str">
        <f t="shared" si="38"/>
        <v/>
      </c>
      <c r="AJ28" s="42" t="str">
        <f t="shared" si="21"/>
        <v/>
      </c>
      <c r="AK28" s="42" t="str">
        <f t="shared" si="39"/>
        <v/>
      </c>
      <c r="AL28" s="42" t="str">
        <f t="shared" si="22"/>
        <v/>
      </c>
      <c r="AM28" s="42" t="str">
        <f t="shared" si="40"/>
        <v/>
      </c>
      <c r="AN28" s="42" t="str">
        <f t="shared" si="23"/>
        <v/>
      </c>
      <c r="AO28" s="42" t="str">
        <f t="array" ref="AO28">IF(AM28="Y",MAX(IFERROR(FIND(区切文字,TRIM(J28)),0)),"")</f>
        <v/>
      </c>
      <c r="AP28" s="42" t="str">
        <f t="shared" si="41"/>
        <v/>
      </c>
      <c r="AQ28" s="42" t="str">
        <f t="shared" si="24"/>
        <v/>
      </c>
      <c r="AR28" s="42" t="str">
        <f t="array" ref="AR28">IF(AP28="Y",MAX(IFERROR(FIND(区切文字,TRIM(K28)),0)),"")</f>
        <v/>
      </c>
      <c r="AS28" s="42" t="str">
        <f t="shared" si="42"/>
        <v/>
      </c>
      <c r="AT28" s="42" t="str">
        <f t="shared" si="25"/>
        <v/>
      </c>
      <c r="AU28" s="42" t="str">
        <f t="shared" si="43"/>
        <v/>
      </c>
      <c r="AV28" s="42" t="str">
        <f t="shared" si="26"/>
        <v/>
      </c>
      <c r="AW28" s="42" t="str">
        <f t="shared" si="44"/>
        <v/>
      </c>
      <c r="AX28" s="42" t="str">
        <f t="shared" si="27"/>
        <v/>
      </c>
    </row>
    <row r="29" spans="2:52" ht="25.5" customHeight="1" x14ac:dyDescent="0.15">
      <c r="B29" s="24">
        <v>8</v>
      </c>
      <c r="C29" s="74"/>
      <c r="D29" s="75"/>
      <c r="E29" s="75"/>
      <c r="F29" s="76"/>
      <c r="G29" s="77"/>
      <c r="H29" s="78"/>
      <c r="I29" s="79"/>
      <c r="J29" s="87"/>
      <c r="K29" s="75"/>
      <c r="L29" s="76"/>
      <c r="M29" s="79"/>
      <c r="N29" s="78"/>
      <c r="O29" s="79"/>
      <c r="Q29" s="26" t="str">
        <f t="shared" si="28"/>
        <v/>
      </c>
      <c r="R29" s="26" t="str">
        <f t="shared" si="29"/>
        <v/>
      </c>
      <c r="S29" s="13" t="str">
        <f t="shared" si="30"/>
        <v/>
      </c>
      <c r="T29" s="35"/>
      <c r="U29" s="37" t="str">
        <f t="shared" si="31"/>
        <v/>
      </c>
      <c r="V29" s="35"/>
      <c r="W29" s="40" t="str">
        <f t="shared" si="32"/>
        <v/>
      </c>
      <c r="X29" s="41" t="str">
        <f t="shared" si="33"/>
        <v/>
      </c>
      <c r="Y29" s="41" t="str">
        <f t="shared" si="17"/>
        <v/>
      </c>
      <c r="Z29" s="42" t="str">
        <f t="shared" si="34"/>
        <v/>
      </c>
      <c r="AA29" s="42" t="str">
        <f t="shared" si="35"/>
        <v/>
      </c>
      <c r="AB29" s="42" t="str">
        <f t="shared" si="18"/>
        <v/>
      </c>
      <c r="AC29" s="42" t="str">
        <f t="array" ref="AC29">IF(AA29="Y",MAX(IFERROR(FIND(区切文字,TRIM(D29)),0)),"")</f>
        <v/>
      </c>
      <c r="AD29" s="42" t="str">
        <f t="shared" si="36"/>
        <v/>
      </c>
      <c r="AE29" s="42" t="str">
        <f t="shared" si="19"/>
        <v/>
      </c>
      <c r="AF29" s="42" t="str">
        <f t="array" ref="AF29">IF(AD29="Y",MAX(IFERROR(FIND(区切文字,TRIM(E29)),0)),"")</f>
        <v/>
      </c>
      <c r="AG29" s="42" t="str">
        <f t="shared" si="37"/>
        <v/>
      </c>
      <c r="AH29" s="42" t="str">
        <f t="shared" si="20"/>
        <v/>
      </c>
      <c r="AI29" s="42" t="str">
        <f t="shared" si="38"/>
        <v/>
      </c>
      <c r="AJ29" s="42" t="str">
        <f t="shared" si="21"/>
        <v/>
      </c>
      <c r="AK29" s="42" t="str">
        <f t="shared" si="39"/>
        <v/>
      </c>
      <c r="AL29" s="42" t="str">
        <f t="shared" si="22"/>
        <v/>
      </c>
      <c r="AM29" s="42" t="str">
        <f t="shared" si="40"/>
        <v/>
      </c>
      <c r="AN29" s="42" t="str">
        <f t="shared" si="23"/>
        <v/>
      </c>
      <c r="AO29" s="42" t="str">
        <f t="array" ref="AO29">IF(AM29="Y",MAX(IFERROR(FIND(区切文字,TRIM(J29)),0)),"")</f>
        <v/>
      </c>
      <c r="AP29" s="42" t="str">
        <f t="shared" si="41"/>
        <v/>
      </c>
      <c r="AQ29" s="42" t="str">
        <f t="shared" si="24"/>
        <v/>
      </c>
      <c r="AR29" s="42" t="str">
        <f t="array" ref="AR29">IF(AP29="Y",MAX(IFERROR(FIND(区切文字,TRIM(K29)),0)),"")</f>
        <v/>
      </c>
      <c r="AS29" s="42" t="str">
        <f t="shared" si="42"/>
        <v/>
      </c>
      <c r="AT29" s="42" t="str">
        <f t="shared" si="25"/>
        <v/>
      </c>
      <c r="AU29" s="42" t="str">
        <f t="shared" si="43"/>
        <v/>
      </c>
      <c r="AV29" s="42" t="str">
        <f t="shared" si="26"/>
        <v/>
      </c>
      <c r="AW29" s="42" t="str">
        <f t="shared" si="44"/>
        <v/>
      </c>
      <c r="AX29" s="42" t="str">
        <f t="shared" si="27"/>
        <v/>
      </c>
    </row>
    <row r="30" spans="2:52" ht="25.5" customHeight="1" x14ac:dyDescent="0.15">
      <c r="B30" s="24">
        <v>9</v>
      </c>
      <c r="C30" s="74"/>
      <c r="D30" s="75"/>
      <c r="E30" s="75"/>
      <c r="F30" s="76"/>
      <c r="G30" s="77"/>
      <c r="H30" s="78"/>
      <c r="I30" s="79"/>
      <c r="J30" s="87"/>
      <c r="K30" s="75"/>
      <c r="L30" s="76"/>
      <c r="M30" s="79"/>
      <c r="N30" s="78"/>
      <c r="O30" s="79"/>
      <c r="Q30" s="26" t="str">
        <f t="shared" si="28"/>
        <v/>
      </c>
      <c r="R30" s="26" t="str">
        <f t="shared" si="29"/>
        <v/>
      </c>
      <c r="S30" s="13" t="str">
        <f t="shared" si="30"/>
        <v/>
      </c>
      <c r="T30" s="35"/>
      <c r="U30" s="37" t="str">
        <f t="shared" si="31"/>
        <v/>
      </c>
      <c r="V30" s="35"/>
      <c r="W30" s="40" t="str">
        <f t="shared" si="32"/>
        <v/>
      </c>
      <c r="X30" s="41" t="str">
        <f t="shared" si="33"/>
        <v/>
      </c>
      <c r="Y30" s="41" t="str">
        <f t="shared" si="17"/>
        <v/>
      </c>
      <c r="Z30" s="42" t="str">
        <f t="shared" si="34"/>
        <v/>
      </c>
      <c r="AA30" s="42" t="str">
        <f t="shared" si="35"/>
        <v/>
      </c>
      <c r="AB30" s="42" t="str">
        <f t="shared" si="18"/>
        <v/>
      </c>
      <c r="AC30" s="42" t="str">
        <f t="array" ref="AC30">IF(AA30="Y",MAX(IFERROR(FIND(区切文字,TRIM(D30)),0)),"")</f>
        <v/>
      </c>
      <c r="AD30" s="42" t="str">
        <f t="shared" si="36"/>
        <v/>
      </c>
      <c r="AE30" s="42" t="str">
        <f t="shared" si="19"/>
        <v/>
      </c>
      <c r="AF30" s="42" t="str">
        <f t="array" ref="AF30">IF(AD30="Y",MAX(IFERROR(FIND(区切文字,TRIM(E30)),0)),"")</f>
        <v/>
      </c>
      <c r="AG30" s="42" t="str">
        <f t="shared" si="37"/>
        <v/>
      </c>
      <c r="AH30" s="42" t="str">
        <f t="shared" si="20"/>
        <v/>
      </c>
      <c r="AI30" s="42" t="str">
        <f t="shared" si="38"/>
        <v/>
      </c>
      <c r="AJ30" s="42" t="str">
        <f t="shared" si="21"/>
        <v/>
      </c>
      <c r="AK30" s="42" t="str">
        <f t="shared" si="39"/>
        <v/>
      </c>
      <c r="AL30" s="42" t="str">
        <f t="shared" si="22"/>
        <v/>
      </c>
      <c r="AM30" s="42" t="str">
        <f t="shared" si="40"/>
        <v/>
      </c>
      <c r="AN30" s="42" t="str">
        <f t="shared" si="23"/>
        <v/>
      </c>
      <c r="AO30" s="42" t="str">
        <f t="array" ref="AO30">IF(AM30="Y",MAX(IFERROR(FIND(区切文字,TRIM(J30)),0)),"")</f>
        <v/>
      </c>
      <c r="AP30" s="42" t="str">
        <f t="shared" si="41"/>
        <v/>
      </c>
      <c r="AQ30" s="42" t="str">
        <f t="shared" si="24"/>
        <v/>
      </c>
      <c r="AR30" s="42" t="str">
        <f t="array" ref="AR30">IF(AP30="Y",MAX(IFERROR(FIND(区切文字,TRIM(K30)),0)),"")</f>
        <v/>
      </c>
      <c r="AS30" s="42" t="str">
        <f t="shared" si="42"/>
        <v/>
      </c>
      <c r="AT30" s="42" t="str">
        <f t="shared" si="25"/>
        <v/>
      </c>
      <c r="AU30" s="42" t="str">
        <f t="shared" si="43"/>
        <v/>
      </c>
      <c r="AV30" s="42" t="str">
        <f t="shared" si="26"/>
        <v/>
      </c>
      <c r="AW30" s="42" t="str">
        <f t="shared" si="44"/>
        <v/>
      </c>
      <c r="AX30" s="42" t="str">
        <f t="shared" si="27"/>
        <v/>
      </c>
    </row>
    <row r="31" spans="2:52" ht="25.5" customHeight="1" x14ac:dyDescent="0.15">
      <c r="B31" s="24">
        <v>10</v>
      </c>
      <c r="C31" s="74"/>
      <c r="D31" s="75"/>
      <c r="E31" s="75"/>
      <c r="F31" s="76"/>
      <c r="G31" s="77"/>
      <c r="H31" s="78"/>
      <c r="I31" s="79"/>
      <c r="J31" s="87"/>
      <c r="K31" s="75"/>
      <c r="L31" s="76"/>
      <c r="M31" s="79"/>
      <c r="N31" s="78"/>
      <c r="O31" s="79"/>
      <c r="Q31" s="26" t="str">
        <f t="shared" si="28"/>
        <v/>
      </c>
      <c r="R31" s="26" t="str">
        <f t="shared" si="29"/>
        <v/>
      </c>
      <c r="S31" s="13" t="str">
        <f t="shared" si="30"/>
        <v/>
      </c>
      <c r="T31" s="35"/>
      <c r="U31" s="37" t="str">
        <f t="shared" si="31"/>
        <v/>
      </c>
      <c r="V31" s="35"/>
      <c r="W31" s="40" t="str">
        <f t="shared" si="32"/>
        <v/>
      </c>
      <c r="X31" s="41" t="str">
        <f t="shared" si="33"/>
        <v/>
      </c>
      <c r="Y31" s="41" t="str">
        <f t="shared" si="17"/>
        <v/>
      </c>
      <c r="Z31" s="42" t="str">
        <f t="shared" si="34"/>
        <v/>
      </c>
      <c r="AA31" s="42" t="str">
        <f t="shared" si="35"/>
        <v/>
      </c>
      <c r="AB31" s="42" t="str">
        <f t="shared" si="18"/>
        <v/>
      </c>
      <c r="AC31" s="42" t="str">
        <f t="array" ref="AC31">IF(AA31="Y",MAX(IFERROR(FIND(区切文字,TRIM(D31)),0)),"")</f>
        <v/>
      </c>
      <c r="AD31" s="42" t="str">
        <f t="shared" si="36"/>
        <v/>
      </c>
      <c r="AE31" s="42" t="str">
        <f t="shared" si="19"/>
        <v/>
      </c>
      <c r="AF31" s="42" t="str">
        <f t="array" ref="AF31">IF(AD31="Y",MAX(IFERROR(FIND(区切文字,TRIM(E31)),0)),"")</f>
        <v/>
      </c>
      <c r="AG31" s="42" t="str">
        <f t="shared" si="37"/>
        <v/>
      </c>
      <c r="AH31" s="42" t="str">
        <f t="shared" si="20"/>
        <v/>
      </c>
      <c r="AI31" s="42" t="str">
        <f t="shared" si="38"/>
        <v/>
      </c>
      <c r="AJ31" s="42" t="str">
        <f t="shared" si="21"/>
        <v/>
      </c>
      <c r="AK31" s="42" t="str">
        <f t="shared" si="39"/>
        <v/>
      </c>
      <c r="AL31" s="42" t="str">
        <f t="shared" si="22"/>
        <v/>
      </c>
      <c r="AM31" s="42" t="str">
        <f t="shared" si="40"/>
        <v/>
      </c>
      <c r="AN31" s="42" t="str">
        <f t="shared" si="23"/>
        <v/>
      </c>
      <c r="AO31" s="42" t="str">
        <f t="array" ref="AO31">IF(AM31="Y",MAX(IFERROR(FIND(区切文字,TRIM(J31)),0)),"")</f>
        <v/>
      </c>
      <c r="AP31" s="42" t="str">
        <f t="shared" si="41"/>
        <v/>
      </c>
      <c r="AQ31" s="42" t="str">
        <f t="shared" si="24"/>
        <v/>
      </c>
      <c r="AR31" s="42" t="str">
        <f t="array" ref="AR31">IF(AP31="Y",MAX(IFERROR(FIND(区切文字,TRIM(K31)),0)),"")</f>
        <v/>
      </c>
      <c r="AS31" s="42" t="str">
        <f t="shared" si="42"/>
        <v/>
      </c>
      <c r="AT31" s="42" t="str">
        <f t="shared" si="25"/>
        <v/>
      </c>
      <c r="AU31" s="42" t="str">
        <f t="shared" si="43"/>
        <v/>
      </c>
      <c r="AV31" s="42" t="str">
        <f t="shared" si="26"/>
        <v/>
      </c>
      <c r="AW31" s="42" t="str">
        <f t="shared" si="44"/>
        <v/>
      </c>
      <c r="AX31" s="42" t="str">
        <f t="shared" si="27"/>
        <v/>
      </c>
    </row>
    <row r="32" spans="2:52" ht="25.5" customHeight="1" x14ac:dyDescent="0.15">
      <c r="B32" s="24">
        <v>11</v>
      </c>
      <c r="C32" s="74"/>
      <c r="D32" s="75"/>
      <c r="E32" s="75"/>
      <c r="F32" s="76"/>
      <c r="G32" s="77"/>
      <c r="H32" s="78"/>
      <c r="I32" s="79"/>
      <c r="J32" s="87"/>
      <c r="K32" s="75"/>
      <c r="L32" s="76"/>
      <c r="M32" s="79"/>
      <c r="N32" s="78"/>
      <c r="O32" s="79"/>
      <c r="Q32" s="26" t="str">
        <f t="shared" si="28"/>
        <v/>
      </c>
      <c r="R32" s="26" t="str">
        <f t="shared" si="29"/>
        <v/>
      </c>
      <c r="S32" s="13" t="str">
        <f t="shared" si="30"/>
        <v/>
      </c>
      <c r="T32" s="35"/>
      <c r="U32" s="37" t="str">
        <f t="shared" si="31"/>
        <v/>
      </c>
      <c r="V32" s="35"/>
      <c r="W32" s="40" t="str">
        <f t="shared" si="32"/>
        <v/>
      </c>
      <c r="X32" s="41" t="str">
        <f t="shared" si="33"/>
        <v/>
      </c>
      <c r="Y32" s="41" t="str">
        <f t="shared" si="17"/>
        <v/>
      </c>
      <c r="Z32" s="42" t="str">
        <f t="shared" si="34"/>
        <v/>
      </c>
      <c r="AA32" s="42" t="str">
        <f t="shared" si="35"/>
        <v/>
      </c>
      <c r="AB32" s="42" t="str">
        <f t="shared" si="18"/>
        <v/>
      </c>
      <c r="AC32" s="42" t="str">
        <f t="array" ref="AC32">IF(AA32="Y",MAX(IFERROR(FIND(区切文字,TRIM(D32)),0)),"")</f>
        <v/>
      </c>
      <c r="AD32" s="42" t="str">
        <f t="shared" si="36"/>
        <v/>
      </c>
      <c r="AE32" s="42" t="str">
        <f t="shared" si="19"/>
        <v/>
      </c>
      <c r="AF32" s="42" t="str">
        <f t="array" ref="AF32">IF(AD32="Y",MAX(IFERROR(FIND(区切文字,TRIM(E32)),0)),"")</f>
        <v/>
      </c>
      <c r="AG32" s="42" t="str">
        <f t="shared" si="37"/>
        <v/>
      </c>
      <c r="AH32" s="42" t="str">
        <f t="shared" si="20"/>
        <v/>
      </c>
      <c r="AI32" s="42" t="str">
        <f t="shared" si="38"/>
        <v/>
      </c>
      <c r="AJ32" s="42" t="str">
        <f t="shared" si="21"/>
        <v/>
      </c>
      <c r="AK32" s="42" t="str">
        <f t="shared" si="39"/>
        <v/>
      </c>
      <c r="AL32" s="42" t="str">
        <f t="shared" si="22"/>
        <v/>
      </c>
      <c r="AM32" s="42" t="str">
        <f t="shared" si="40"/>
        <v/>
      </c>
      <c r="AN32" s="42" t="str">
        <f t="shared" si="23"/>
        <v/>
      </c>
      <c r="AO32" s="42" t="str">
        <f t="array" ref="AO32">IF(AM32="Y",MAX(IFERROR(FIND(区切文字,TRIM(J32)),0)),"")</f>
        <v/>
      </c>
      <c r="AP32" s="42" t="str">
        <f t="shared" si="41"/>
        <v/>
      </c>
      <c r="AQ32" s="42" t="str">
        <f t="shared" si="24"/>
        <v/>
      </c>
      <c r="AR32" s="42" t="str">
        <f t="array" ref="AR32">IF(AP32="Y",MAX(IFERROR(FIND(区切文字,TRIM(K32)),0)),"")</f>
        <v/>
      </c>
      <c r="AS32" s="42" t="str">
        <f t="shared" si="42"/>
        <v/>
      </c>
      <c r="AT32" s="42" t="str">
        <f t="shared" si="25"/>
        <v/>
      </c>
      <c r="AU32" s="42" t="str">
        <f t="shared" si="43"/>
        <v/>
      </c>
      <c r="AV32" s="42" t="str">
        <f t="shared" si="26"/>
        <v/>
      </c>
      <c r="AW32" s="42" t="str">
        <f t="shared" si="44"/>
        <v/>
      </c>
      <c r="AX32" s="42" t="str">
        <f t="shared" si="27"/>
        <v/>
      </c>
    </row>
    <row r="33" spans="2:50" ht="25.5" customHeight="1" x14ac:dyDescent="0.15">
      <c r="B33" s="24">
        <v>12</v>
      </c>
      <c r="C33" s="74"/>
      <c r="D33" s="75"/>
      <c r="E33" s="75"/>
      <c r="F33" s="76"/>
      <c r="G33" s="77"/>
      <c r="H33" s="78"/>
      <c r="I33" s="79"/>
      <c r="J33" s="87"/>
      <c r="K33" s="75"/>
      <c r="L33" s="76"/>
      <c r="M33" s="79"/>
      <c r="N33" s="78"/>
      <c r="O33" s="79"/>
      <c r="Q33" s="26" t="str">
        <f t="shared" si="28"/>
        <v/>
      </c>
      <c r="R33" s="26" t="str">
        <f t="shared" si="29"/>
        <v/>
      </c>
      <c r="S33" s="13" t="str">
        <f t="shared" si="30"/>
        <v/>
      </c>
      <c r="T33" s="35"/>
      <c r="U33" s="37" t="str">
        <f t="shared" si="31"/>
        <v/>
      </c>
      <c r="V33" s="35"/>
      <c r="W33" s="40" t="str">
        <f t="shared" si="32"/>
        <v/>
      </c>
      <c r="X33" s="41" t="str">
        <f t="shared" si="33"/>
        <v/>
      </c>
      <c r="Y33" s="41" t="str">
        <f t="shared" si="17"/>
        <v/>
      </c>
      <c r="Z33" s="42" t="str">
        <f t="shared" si="34"/>
        <v/>
      </c>
      <c r="AA33" s="42" t="str">
        <f t="shared" si="35"/>
        <v/>
      </c>
      <c r="AB33" s="42" t="str">
        <f t="shared" si="18"/>
        <v/>
      </c>
      <c r="AC33" s="42" t="str">
        <f t="array" ref="AC33">IF(AA33="Y",MAX(IFERROR(FIND(区切文字,TRIM(D33)),0)),"")</f>
        <v/>
      </c>
      <c r="AD33" s="42" t="str">
        <f t="shared" si="36"/>
        <v/>
      </c>
      <c r="AE33" s="42" t="str">
        <f t="shared" si="19"/>
        <v/>
      </c>
      <c r="AF33" s="42" t="str">
        <f t="array" ref="AF33">IF(AD33="Y",MAX(IFERROR(FIND(区切文字,TRIM(E33)),0)),"")</f>
        <v/>
      </c>
      <c r="AG33" s="42" t="str">
        <f t="shared" si="37"/>
        <v/>
      </c>
      <c r="AH33" s="42" t="str">
        <f t="shared" si="20"/>
        <v/>
      </c>
      <c r="AI33" s="42" t="str">
        <f t="shared" si="38"/>
        <v/>
      </c>
      <c r="AJ33" s="42" t="str">
        <f t="shared" si="21"/>
        <v/>
      </c>
      <c r="AK33" s="42" t="str">
        <f t="shared" si="39"/>
        <v/>
      </c>
      <c r="AL33" s="42" t="str">
        <f t="shared" si="22"/>
        <v/>
      </c>
      <c r="AM33" s="42" t="str">
        <f t="shared" si="40"/>
        <v/>
      </c>
      <c r="AN33" s="42" t="str">
        <f t="shared" si="23"/>
        <v/>
      </c>
      <c r="AO33" s="42" t="str">
        <f t="array" ref="AO33">IF(AM33="Y",MAX(IFERROR(FIND(区切文字,TRIM(J33)),0)),"")</f>
        <v/>
      </c>
      <c r="AP33" s="42" t="str">
        <f t="shared" si="41"/>
        <v/>
      </c>
      <c r="AQ33" s="42" t="str">
        <f t="shared" si="24"/>
        <v/>
      </c>
      <c r="AR33" s="42" t="str">
        <f t="array" ref="AR33">IF(AP33="Y",MAX(IFERROR(FIND(区切文字,TRIM(K33)),0)),"")</f>
        <v/>
      </c>
      <c r="AS33" s="42" t="str">
        <f t="shared" si="42"/>
        <v/>
      </c>
      <c r="AT33" s="42" t="str">
        <f t="shared" si="25"/>
        <v/>
      </c>
      <c r="AU33" s="42" t="str">
        <f t="shared" si="43"/>
        <v/>
      </c>
      <c r="AV33" s="42" t="str">
        <f t="shared" si="26"/>
        <v/>
      </c>
      <c r="AW33" s="42" t="str">
        <f t="shared" si="44"/>
        <v/>
      </c>
      <c r="AX33" s="42" t="str">
        <f t="shared" si="27"/>
        <v/>
      </c>
    </row>
    <row r="34" spans="2:50" ht="25.5" customHeight="1" x14ac:dyDescent="0.15">
      <c r="B34" s="24">
        <v>13</v>
      </c>
      <c r="C34" s="74"/>
      <c r="D34" s="75"/>
      <c r="E34" s="75"/>
      <c r="F34" s="76"/>
      <c r="G34" s="77"/>
      <c r="H34" s="78"/>
      <c r="I34" s="79"/>
      <c r="J34" s="87"/>
      <c r="K34" s="75"/>
      <c r="L34" s="76"/>
      <c r="M34" s="79"/>
      <c r="N34" s="78"/>
      <c r="O34" s="79"/>
      <c r="Q34" s="26" t="str">
        <f t="shared" si="28"/>
        <v/>
      </c>
      <c r="R34" s="26" t="str">
        <f t="shared" si="29"/>
        <v/>
      </c>
      <c r="S34" s="13" t="str">
        <f t="shared" si="30"/>
        <v/>
      </c>
      <c r="T34" s="35"/>
      <c r="U34" s="37" t="str">
        <f t="shared" si="31"/>
        <v/>
      </c>
      <c r="V34" s="35"/>
      <c r="W34" s="40" t="str">
        <f t="shared" si="32"/>
        <v/>
      </c>
      <c r="X34" s="41" t="str">
        <f t="shared" si="33"/>
        <v/>
      </c>
      <c r="Y34" s="41" t="str">
        <f t="shared" si="17"/>
        <v/>
      </c>
      <c r="Z34" s="42" t="str">
        <f t="shared" si="34"/>
        <v/>
      </c>
      <c r="AA34" s="42" t="str">
        <f t="shared" si="35"/>
        <v/>
      </c>
      <c r="AB34" s="42" t="str">
        <f t="shared" si="18"/>
        <v/>
      </c>
      <c r="AC34" s="42" t="str">
        <f t="array" ref="AC34">IF(AA34="Y",MAX(IFERROR(FIND(区切文字,TRIM(D34)),0)),"")</f>
        <v/>
      </c>
      <c r="AD34" s="42" t="str">
        <f t="shared" si="36"/>
        <v/>
      </c>
      <c r="AE34" s="42" t="str">
        <f t="shared" si="19"/>
        <v/>
      </c>
      <c r="AF34" s="42" t="str">
        <f t="array" ref="AF34">IF(AD34="Y",MAX(IFERROR(FIND(区切文字,TRIM(E34)),0)),"")</f>
        <v/>
      </c>
      <c r="AG34" s="42" t="str">
        <f t="shared" si="37"/>
        <v/>
      </c>
      <c r="AH34" s="42" t="str">
        <f t="shared" si="20"/>
        <v/>
      </c>
      <c r="AI34" s="42" t="str">
        <f t="shared" si="38"/>
        <v/>
      </c>
      <c r="AJ34" s="42" t="str">
        <f t="shared" si="21"/>
        <v/>
      </c>
      <c r="AK34" s="42" t="str">
        <f t="shared" si="39"/>
        <v/>
      </c>
      <c r="AL34" s="42" t="str">
        <f t="shared" si="22"/>
        <v/>
      </c>
      <c r="AM34" s="42" t="str">
        <f t="shared" si="40"/>
        <v/>
      </c>
      <c r="AN34" s="42" t="str">
        <f t="shared" si="23"/>
        <v/>
      </c>
      <c r="AO34" s="42" t="str">
        <f t="array" ref="AO34">IF(AM34="Y",MAX(IFERROR(FIND(区切文字,TRIM(J34)),0)),"")</f>
        <v/>
      </c>
      <c r="AP34" s="42" t="str">
        <f t="shared" si="41"/>
        <v/>
      </c>
      <c r="AQ34" s="42" t="str">
        <f t="shared" si="24"/>
        <v/>
      </c>
      <c r="AR34" s="42" t="str">
        <f t="array" ref="AR34">IF(AP34="Y",MAX(IFERROR(FIND(区切文字,TRIM(K34)),0)),"")</f>
        <v/>
      </c>
      <c r="AS34" s="42" t="str">
        <f t="shared" si="42"/>
        <v/>
      </c>
      <c r="AT34" s="42" t="str">
        <f t="shared" si="25"/>
        <v/>
      </c>
      <c r="AU34" s="42" t="str">
        <f t="shared" si="43"/>
        <v/>
      </c>
      <c r="AV34" s="42" t="str">
        <f t="shared" si="26"/>
        <v/>
      </c>
      <c r="AW34" s="42" t="str">
        <f t="shared" si="44"/>
        <v/>
      </c>
      <c r="AX34" s="42" t="str">
        <f t="shared" si="27"/>
        <v/>
      </c>
    </row>
    <row r="35" spans="2:50" ht="25.5" customHeight="1" x14ac:dyDescent="0.15">
      <c r="B35" s="24">
        <v>14</v>
      </c>
      <c r="C35" s="74"/>
      <c r="D35" s="75"/>
      <c r="E35" s="75"/>
      <c r="F35" s="76"/>
      <c r="G35" s="77"/>
      <c r="H35" s="78"/>
      <c r="I35" s="79"/>
      <c r="J35" s="87"/>
      <c r="K35" s="75"/>
      <c r="L35" s="76"/>
      <c r="M35" s="79"/>
      <c r="N35" s="78"/>
      <c r="O35" s="79"/>
      <c r="Q35" s="26" t="str">
        <f t="shared" si="28"/>
        <v/>
      </c>
      <c r="R35" s="26" t="str">
        <f t="shared" si="29"/>
        <v/>
      </c>
      <c r="S35" s="13" t="str">
        <f t="shared" si="30"/>
        <v/>
      </c>
      <c r="T35" s="35"/>
      <c r="U35" s="37" t="str">
        <f t="shared" si="31"/>
        <v/>
      </c>
      <c r="V35" s="35"/>
      <c r="W35" s="40" t="str">
        <f t="shared" si="32"/>
        <v/>
      </c>
      <c r="X35" s="41" t="str">
        <f t="shared" si="33"/>
        <v/>
      </c>
      <c r="Y35" s="41" t="str">
        <f t="shared" si="17"/>
        <v/>
      </c>
      <c r="Z35" s="42" t="str">
        <f t="shared" si="34"/>
        <v/>
      </c>
      <c r="AA35" s="42" t="str">
        <f t="shared" si="35"/>
        <v/>
      </c>
      <c r="AB35" s="42" t="str">
        <f t="shared" si="18"/>
        <v/>
      </c>
      <c r="AC35" s="42" t="str">
        <f t="array" ref="AC35">IF(AA35="Y",MAX(IFERROR(FIND(区切文字,TRIM(D35)),0)),"")</f>
        <v/>
      </c>
      <c r="AD35" s="42" t="str">
        <f t="shared" si="36"/>
        <v/>
      </c>
      <c r="AE35" s="42" t="str">
        <f t="shared" si="19"/>
        <v/>
      </c>
      <c r="AF35" s="42" t="str">
        <f t="array" ref="AF35">IF(AD35="Y",MAX(IFERROR(FIND(区切文字,TRIM(E35)),0)),"")</f>
        <v/>
      </c>
      <c r="AG35" s="42" t="str">
        <f t="shared" si="37"/>
        <v/>
      </c>
      <c r="AH35" s="42" t="str">
        <f t="shared" si="20"/>
        <v/>
      </c>
      <c r="AI35" s="42" t="str">
        <f t="shared" si="38"/>
        <v/>
      </c>
      <c r="AJ35" s="42" t="str">
        <f t="shared" si="21"/>
        <v/>
      </c>
      <c r="AK35" s="42" t="str">
        <f t="shared" si="39"/>
        <v/>
      </c>
      <c r="AL35" s="42" t="str">
        <f t="shared" si="22"/>
        <v/>
      </c>
      <c r="AM35" s="42" t="str">
        <f t="shared" si="40"/>
        <v/>
      </c>
      <c r="AN35" s="42" t="str">
        <f t="shared" si="23"/>
        <v/>
      </c>
      <c r="AO35" s="42" t="str">
        <f t="array" ref="AO35">IF(AM35="Y",MAX(IFERROR(FIND(区切文字,TRIM(J35)),0)),"")</f>
        <v/>
      </c>
      <c r="AP35" s="42" t="str">
        <f t="shared" si="41"/>
        <v/>
      </c>
      <c r="AQ35" s="42" t="str">
        <f t="shared" si="24"/>
        <v/>
      </c>
      <c r="AR35" s="42" t="str">
        <f t="array" ref="AR35">IF(AP35="Y",MAX(IFERROR(FIND(区切文字,TRIM(K35)),0)),"")</f>
        <v/>
      </c>
      <c r="AS35" s="42" t="str">
        <f t="shared" si="42"/>
        <v/>
      </c>
      <c r="AT35" s="42" t="str">
        <f t="shared" si="25"/>
        <v/>
      </c>
      <c r="AU35" s="42" t="str">
        <f t="shared" si="43"/>
        <v/>
      </c>
      <c r="AV35" s="42" t="str">
        <f t="shared" si="26"/>
        <v/>
      </c>
      <c r="AW35" s="42" t="str">
        <f t="shared" si="44"/>
        <v/>
      </c>
      <c r="AX35" s="42" t="str">
        <f t="shared" si="27"/>
        <v/>
      </c>
    </row>
    <row r="36" spans="2:50" ht="25.5" customHeight="1" thickBot="1" x14ac:dyDescent="0.2">
      <c r="B36" s="25">
        <v>15</v>
      </c>
      <c r="C36" s="80"/>
      <c r="D36" s="81"/>
      <c r="E36" s="81"/>
      <c r="F36" s="82"/>
      <c r="G36" s="83"/>
      <c r="H36" s="84"/>
      <c r="I36" s="85"/>
      <c r="J36" s="88"/>
      <c r="K36" s="81"/>
      <c r="L36" s="82"/>
      <c r="M36" s="85"/>
      <c r="N36" s="84"/>
      <c r="O36" s="85"/>
      <c r="Q36" s="27" t="str">
        <f t="shared" si="28"/>
        <v/>
      </c>
      <c r="R36" s="27" t="str">
        <f t="shared" si="29"/>
        <v/>
      </c>
      <c r="S36" s="13" t="str">
        <f t="shared" si="30"/>
        <v/>
      </c>
      <c r="T36" s="35"/>
      <c r="U36" s="37" t="str">
        <f t="shared" si="31"/>
        <v/>
      </c>
      <c r="V36" s="35"/>
      <c r="W36" s="40" t="str">
        <f t="shared" si="32"/>
        <v/>
      </c>
      <c r="X36" s="41" t="str">
        <f t="shared" si="33"/>
        <v/>
      </c>
      <c r="Y36" s="41" t="str">
        <f t="shared" si="17"/>
        <v/>
      </c>
      <c r="Z36" s="42" t="str">
        <f t="shared" si="34"/>
        <v/>
      </c>
      <c r="AA36" s="42" t="str">
        <f t="shared" si="35"/>
        <v/>
      </c>
      <c r="AB36" s="42" t="str">
        <f t="shared" si="18"/>
        <v/>
      </c>
      <c r="AC36" s="42" t="str">
        <f t="array" ref="AC36">IF(AA36="Y",MAX(IFERROR(FIND(区切文字,TRIM(D36)),0)),"")</f>
        <v/>
      </c>
      <c r="AD36" s="42" t="str">
        <f t="shared" si="36"/>
        <v/>
      </c>
      <c r="AE36" s="42" t="str">
        <f t="shared" si="19"/>
        <v/>
      </c>
      <c r="AF36" s="42" t="str">
        <f t="array" ref="AF36">IF(AD36="Y",MAX(IFERROR(FIND(区切文字,TRIM(E36)),0)),"")</f>
        <v/>
      </c>
      <c r="AG36" s="42" t="str">
        <f t="shared" si="37"/>
        <v/>
      </c>
      <c r="AH36" s="42" t="str">
        <f t="shared" si="20"/>
        <v/>
      </c>
      <c r="AI36" s="42" t="str">
        <f t="shared" si="38"/>
        <v/>
      </c>
      <c r="AJ36" s="42" t="str">
        <f t="shared" si="21"/>
        <v/>
      </c>
      <c r="AK36" s="42" t="str">
        <f t="shared" si="39"/>
        <v/>
      </c>
      <c r="AL36" s="42" t="str">
        <f t="shared" si="22"/>
        <v/>
      </c>
      <c r="AM36" s="42" t="str">
        <f t="shared" si="40"/>
        <v/>
      </c>
      <c r="AN36" s="42" t="str">
        <f t="shared" si="23"/>
        <v/>
      </c>
      <c r="AO36" s="42" t="str">
        <f t="array" ref="AO36">IF(AM36="Y",MAX(IFERROR(FIND(区切文字,TRIM(J36)),0)),"")</f>
        <v/>
      </c>
      <c r="AP36" s="42" t="str">
        <f t="shared" si="41"/>
        <v/>
      </c>
      <c r="AQ36" s="42" t="str">
        <f t="shared" si="24"/>
        <v/>
      </c>
      <c r="AR36" s="42" t="str">
        <f t="array" ref="AR36">IF(AP36="Y",MAX(IFERROR(FIND(区切文字,TRIM(K36)),0)),"")</f>
        <v/>
      </c>
      <c r="AS36" s="42" t="str">
        <f t="shared" si="42"/>
        <v/>
      </c>
      <c r="AT36" s="42" t="str">
        <f t="shared" si="25"/>
        <v/>
      </c>
      <c r="AU36" s="42" t="str">
        <f t="shared" si="43"/>
        <v/>
      </c>
      <c r="AV36" s="42" t="str">
        <f t="shared" si="26"/>
        <v/>
      </c>
      <c r="AW36" s="42" t="str">
        <f t="shared" si="44"/>
        <v/>
      </c>
      <c r="AX36" s="42" t="str">
        <f t="shared" si="27"/>
        <v/>
      </c>
    </row>
    <row r="37" spans="2:50" x14ac:dyDescent="0.15">
      <c r="T37" s="31"/>
      <c r="U37" s="31"/>
      <c r="V37" s="31"/>
      <c r="W37" s="31"/>
      <c r="X37" s="31"/>
      <c r="Y37" s="31"/>
      <c r="Z37" s="31"/>
      <c r="AA37" s="31"/>
      <c r="AB37" s="31"/>
      <c r="AC37" s="35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5"/>
      <c r="AV37" s="31"/>
    </row>
    <row r="38" spans="2:50" x14ac:dyDescent="0.15">
      <c r="T38" s="31"/>
      <c r="U38" s="31"/>
      <c r="V38" s="31"/>
      <c r="W38" s="31"/>
      <c r="X38" s="31"/>
      <c r="Y38" s="31"/>
      <c r="Z38" s="31"/>
      <c r="AA38" s="31"/>
      <c r="AB38" s="31"/>
      <c r="AC38" s="35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5"/>
      <c r="AV38" s="31"/>
    </row>
    <row r="39" spans="2:50" x14ac:dyDescent="0.15">
      <c r="W39" s="31"/>
      <c r="X39" s="31"/>
      <c r="Y39" s="31"/>
      <c r="Z39" s="31"/>
      <c r="AA39" s="31"/>
      <c r="AB39" s="31"/>
      <c r="AC39" s="35"/>
      <c r="AD39" s="31"/>
      <c r="AE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5"/>
    </row>
  </sheetData>
  <sheetProtection algorithmName="SHA-512" hashValue="dEcAcnB25quTr84YBGPJ0rShh1OuMgBSv+APd/3Q2bGb80UV5TFt42veauIKHuTvwyYovWN2TT5HbRmGXqX1vw==" saltValue="nQyO080qL0rA6WtHWiZskA==" spinCount="100000" sheet="1" objects="1" scenarios="1"/>
  <mergeCells count="2">
    <mergeCell ref="B20:D20"/>
    <mergeCell ref="B2:D2"/>
  </mergeCells>
  <phoneticPr fontId="1"/>
  <conditionalFormatting sqref="Q22:Q36">
    <cfRule type="expression" dxfId="5" priority="12">
      <formula>AND($Q22&lt;&gt;"",$Q22&lt;&gt;"OK")</formula>
    </cfRule>
  </conditionalFormatting>
  <conditionalFormatting sqref="R22:R36">
    <cfRule type="expression" dxfId="4" priority="11">
      <formula>AND($R22&lt;&gt;"",$R22&lt;&gt;"OK")</formula>
    </cfRule>
  </conditionalFormatting>
  <conditionalFormatting sqref="Q4:Q18">
    <cfRule type="expression" dxfId="3" priority="8">
      <formula>AND($Q4&lt;&gt;"",$Q4&lt;&gt;"OK")</formula>
    </cfRule>
  </conditionalFormatting>
  <conditionalFormatting sqref="C4:C18 C22:C36">
    <cfRule type="expression" dxfId="2" priority="6">
      <formula>RIGHT($C4,1)="女"</formula>
    </cfRule>
    <cfRule type="expression" dxfId="1" priority="7">
      <formula>RIGHT($C4,1)="男"</formula>
    </cfRule>
  </conditionalFormatting>
  <conditionalFormatting sqref="C4:I18 C22:O36">
    <cfRule type="expression" dxfId="0" priority="1">
      <formula>C4=""</formula>
    </cfRule>
  </conditionalFormatting>
  <dataValidations count="4">
    <dataValidation type="list" allowBlank="1" showInputMessage="1" showErrorMessage="1" sqref="F5:F18 L5:L18 F23:F36 L23:L36">
      <formula1>学年</formula1>
    </dataValidation>
    <dataValidation type="list" allowBlank="1" showInputMessage="1" showErrorMessage="1" error="学年は１～６を選択" sqref="F22 L22 F4 L4">
      <formula1>学年</formula1>
    </dataValidation>
    <dataValidation type="list" allowBlank="1" showInputMessage="1" showErrorMessage="1" sqref="C22:C36 C4:C18">
      <formula1>競技種目</formula1>
    </dataValidation>
    <dataValidation type="list" allowBlank="1" showInputMessage="1" showErrorMessage="1" sqref="H4:I18 H22:I36 N22:O36">
      <formula1>成績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16</vt:i4>
      </vt:variant>
    </vt:vector>
  </HeadingPairs>
  <TitlesOfParts>
    <vt:vector size="19" baseType="lpstr">
      <vt:lpstr>データ</vt:lpstr>
      <vt:lpstr>確認</vt:lpstr>
      <vt:lpstr>申込書</vt:lpstr>
      <vt:lpstr>ERRふりがな区切</vt:lpstr>
      <vt:lpstr>ERRふりがな未入力</vt:lpstr>
      <vt:lpstr>ERR学年</vt:lpstr>
      <vt:lpstr>ERR種目未選択</vt:lpstr>
      <vt:lpstr>ERR選手区切</vt:lpstr>
      <vt:lpstr>ERR選手未入力</vt:lpstr>
      <vt:lpstr>ERR大会成績未選択</vt:lpstr>
      <vt:lpstr>ERR登録番号</vt:lpstr>
      <vt:lpstr>ERR必須入力</vt:lpstr>
      <vt:lpstr>オープン参加</vt:lpstr>
      <vt:lpstr>チーム種別</vt:lpstr>
      <vt:lpstr>学年</vt:lpstr>
      <vt:lpstr>競技種目</vt:lpstr>
      <vt:lpstr>区切文字</vt:lpstr>
      <vt:lpstr>種目</vt:lpstr>
      <vt:lpstr>成績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小野哲也</dc:creator>
  <cp:lastModifiedBy>user</cp:lastModifiedBy>
  <dcterms:created xsi:type="dcterms:W3CDTF">2018-09-09T10:18:18Z</dcterms:created>
  <dcterms:modified xsi:type="dcterms:W3CDTF">2026-07-02T00:41:00Z</dcterms:modified>
</cp:coreProperties>
</file>